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FE13A004-6392-4B67-88D9-1F1714445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M45" i="1"/>
  <c r="M29" i="1"/>
  <c r="M13" i="1"/>
  <c r="M18" i="1"/>
  <c r="M48" i="1"/>
  <c r="M32" i="1"/>
  <c r="M16" i="1"/>
  <c r="M38" i="1"/>
  <c r="M55" i="1"/>
  <c r="M39" i="1"/>
  <c r="M23" i="1"/>
  <c r="M58" i="1"/>
  <c r="M22" i="1"/>
  <c r="M12" i="1"/>
  <c r="M51" i="1"/>
  <c r="M19" i="1"/>
  <c r="M10" i="1"/>
  <c r="M59" i="1"/>
  <c r="M11" i="1"/>
  <c r="M57" i="1"/>
  <c r="M41" i="1"/>
  <c r="M25" i="1"/>
  <c r="M9" i="1"/>
  <c r="M60" i="1"/>
  <c r="M44" i="1"/>
  <c r="M28" i="1"/>
  <c r="M26" i="1"/>
  <c r="M35" i="1"/>
  <c r="M54" i="1"/>
  <c r="M20" i="1"/>
  <c r="M27" i="1"/>
  <c r="M53" i="1"/>
  <c r="M37" i="1"/>
  <c r="M21" i="1"/>
  <c r="M42" i="1"/>
  <c r="M56" i="1"/>
  <c r="M40" i="1"/>
  <c r="M24" i="1"/>
  <c r="M8" i="1"/>
  <c r="M14" i="1"/>
  <c r="M47" i="1"/>
  <c r="M31" i="1"/>
  <c r="M15" i="1"/>
  <c r="M46" i="1"/>
  <c r="M33" i="1"/>
  <c r="M17" i="1"/>
  <c r="M30" i="1"/>
  <c r="M52" i="1"/>
  <c r="M36" i="1"/>
  <c r="M50" i="1"/>
  <c r="M43" i="1"/>
  <c r="M34" i="1"/>
  <c r="M49" i="1"/>
</calcChain>
</file>

<file path=xl/sharedStrings.xml><?xml version="1.0" encoding="utf-8"?>
<sst xmlns="http://schemas.openxmlformats.org/spreadsheetml/2006/main" count="1421" uniqueCount="624">
  <si>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</si>
  <si>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</si>
  <si>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</si>
  <si>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</si>
  <si>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</si>
  <si>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</si>
  <si>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</si>
  <si>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</si>
  <si>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</si>
  <si>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</si>
  <si>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</si>
  <si>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</si>
  <si>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</si>
  <si>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</si>
  <si>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</si>
  <si>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</si>
  <si>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</si>
  <si>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</si>
  <si>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</si>
  <si>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</si>
  <si>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</si>
  <si>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</si>
  <si>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</si>
  <si>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</si>
  <si>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</si>
  <si>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</si>
  <si>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</si>
  <si>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</si>
  <si>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</si>
  <si>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</si>
  <si>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</si>
  <si>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</si>
  <si>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</si>
  <si>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</si>
  <si>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</si>
  <si>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</si>
  <si>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</si>
  <si>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</si>
  <si>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</si>
  <si>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</si>
  <si>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</si>
  <si>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</si>
  <si>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</si>
  <si>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</si>
  <si>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</si>
  <si>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</si>
  <si>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</si>
  <si>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</si>
  <si>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</si>
  <si>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</si>
  <si>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</si>
  <si>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</si>
  <si>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</si>
  <si>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</si>
  <si>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</si>
  <si>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</si>
  <si>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</si>
  <si>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</si>
  <si>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</si>
  <si>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</si>
  <si>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</si>
  <si>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</si>
  <si>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</si>
  <si>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</si>
  <si>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</si>
  <si>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</si>
  <si>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</si>
  <si>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</si>
  <si>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</si>
  <si>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</si>
  <si>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</si>
  <si>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</si>
  <si>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</si>
  <si>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</si>
  <si>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</si>
  <si>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</si>
  <si>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</si>
  <si>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</si>
  <si>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</si>
  <si>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</si>
  <si>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</si>
  <si>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</si>
  <si>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</si>
  <si>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SALUD</t>
  </si>
  <si>
    <t>JEFE (A) DE UNIDAD DEPARTAMENTAL "A"</t>
  </si>
  <si>
    <t>JEFATURA DE UNIDAD DEPARTAMENTAL DE ENLACE ADMINISTRATIVO (A) EN LA DIRECCION DEL HOSPITAL MATERNO-INFANTIL CUAJIMALPA</t>
  </si>
  <si>
    <t>JEFATURA DE UNIDAD DEPARTAMENTAL DE ENLACE ADMINISTRATIVO (A) EN LA DIRECCION DEL HOSPITAL MATERNO-INFANTIL CUAUTEPEC</t>
  </si>
  <si>
    <t>JEFATURA DE UNIDAD DEPARTAMENTAL DE ENLACE ADMINISTRATIVO (A) EN LA DIRECCION DEL HOSPITAL MATERNO-INFANTIL "DR. NICOLAS M. CEDILLO"</t>
  </si>
  <si>
    <t>JEFATURA DE UNIDAD DEPARTAMENTAL DE ENLACE ADMINISTRATIVO (A) EN LA DIRECCION DEL HOSPITAL MATERNO-INFANTIL MAGDALENA CONTRERAS</t>
  </si>
  <si>
    <t>JEFATURA DE UNIDAD DEPARTAMENTAL DE ENLACE ADMINISTRATIVO (A) EN LA DIRECCION DEL HOSPITAL MATERNO-INFANTIL TLAHUAC</t>
  </si>
  <si>
    <t>JEFATURA DE UNIDAD DEPARTAMENTAL DE ENLACE ADMINISTRATIVO (A) EN LA DIRECCION DEL HOSPITAL MATERNO-INFANTIL TOPILEJO</t>
  </si>
  <si>
    <t>JEFATURA DE UNIDAD DEPARTAMENTAL DE ENLACE ADMINISTRATIVO (A) EN LA DIRECCION DEL HOSPITAL MATERNO-INFANTIL INGUARAN</t>
  </si>
  <si>
    <t>JEFATURA DE UNIDAD DEPARTAMENTAL DE ENLACE ADMINISTRATIVO (A) EN LA DIRECCION DEL HOSPITAL PEDIATRICO AZCAPOTZALCO</t>
  </si>
  <si>
    <t>JEFATURA DE UNIDAD DEPARTAMENTAL DE ENLACE ADMINISTRATIVO (A) EN LA DIRECCION DEL HOSPITAL PEDIATRICO COYOACAN</t>
  </si>
  <si>
    <t>JEFATURA DE UNIDAD DEPARTAMENTAL DE ENLACE ADMINISTRATIVO (A) EN LA DIRECCION DEL HOSPITAL PEDIATRICO IZTACALCO</t>
  </si>
  <si>
    <t>JEFATURA DE UNIDAD DEPARTAMENTAL DE ENLACE ADMINISTRATIVO (A) EN LA DIRECCION DEL HOSPITAL PEDIATRICO IZTAPALAPA</t>
  </si>
  <si>
    <t>JEFATURA DE UNIDAD DEPARTAMENTAL DE ENLACE ADMINISTRATIVO (A) EN LA DIRECCION DEL HOSPITAL PEDIATRICO LA VILLA</t>
  </si>
  <si>
    <t>JEFATURA DE UNIDAD DEPARTAMENTAL DE ENLACE ADMINISTRATIVO (A) EN LA DIRECCION DEL HOSPITAL PEDIATRICO LEGARIA</t>
  </si>
  <si>
    <t>JEFATURA DE UNIDAD DEPARTAMENTAL DE ENLACE ADMINISTRATIVO (A) EN LA DIRECCION DEL HOSPITAL PEDIATRICO MOCTEZUMA</t>
  </si>
  <si>
    <t>JEFATURA DE UNIDAD DEPARTAMENTAL DE ENLACE ADMINISTRATIVO (A) EN LA DIRECCION DEL HOSPITAL PEDIATRICO PERALVILLO</t>
  </si>
  <si>
    <t>JEFATURA DE UNIDAD DEPARTAMENTAL DE ENLACE ADMINISTRATIVO (A) EN LA DIRECCION DEL HOSPITAL PEDIATRICO SAN JUAN DE ARAGON</t>
  </si>
  <si>
    <t>JEFATURA DE UNIDAD DEPARTAMENTAL DE ENLACE ADMINISTRATIVO (A) EN LA DIRECCION DEL HOSPITAL PEDIATRICO TACUBAYA</t>
  </si>
  <si>
    <t>JEFATURA DE UNIDAD DEPARTAMENTAL DE ENLACE ADMINISTRATIVO (A) EN LA DIRECCION DEL HOSPITAL PEDIATRICO XOCHIMILCO</t>
  </si>
  <si>
    <t>SUBDIRECTOR (A) "A"</t>
  </si>
  <si>
    <t>SUBDIRECCION DE ENLACE ADMINISTRATIVO (A) EN LA DIRECCION DEL HOSPITAL GENERAL DE BALBUENA</t>
  </si>
  <si>
    <t>SUBDIRECCION DE ENLACE ADMINISTRATIVO (A) EN LA DIRECCION DEL HOSPITAL GENERAL DE IZTAPALAPA</t>
  </si>
  <si>
    <t>SUBDIRECCION DE ENLACE ADMINISTRATIVO (A) EN LA DIRECCION DEL HOSPITAL GENERAL DE LA VILLA</t>
  </si>
  <si>
    <t>SUBDIRECCION DE ENLACE ADMINISTRATIVO (A) EN LA DIRECCION DEL HOSPITAL GENERAL DE MILPA ALTA</t>
  </si>
  <si>
    <t>SUBDIRECCION DE ENLACE ADMINISTRATIVO (A) EN LA DIRECCION DEL HOSPITAL GENERAL DE XOCO</t>
  </si>
  <si>
    <t>SUBDIRECCION DE ENLACE ADMINISTRATIVO (A) EN LA DIRECCION DEL HOSPITAL GENERAL "GREGORIO SALAS"</t>
  </si>
  <si>
    <t>SUBDIRECCION DE ENLACE ADMINISTRATIVO (A) EN LA DIRECCION DEL HOSPITAL GENERAL "RUBEN LEÑERO"</t>
  </si>
  <si>
    <t>SUBDIRECCION DE ENLACE ADMINISTRATIVO (A) EN LA DIRECCION DEL HOSPITAL GENERAL "DR. ENRIQUE CABRERA"</t>
  </si>
  <si>
    <t>SUBDIRECCION DE ENLACE ADMINISTRATIVO (A) EN LA DIRECCION DEL HOSPITAL GENERAL TLAHUAC "DRA. MATILDE PETRA MONTOYA LAFRAGUA"</t>
  </si>
  <si>
    <t>SUBDIRECCION DE ENLACE ADMINISTRATIVO (A) EN LA DIRECCION DEL HOSPITAL GENERAL AJUSCO MEDIO "DRA. OBDULIA RODRIGUEZ RODRIGUEZ"</t>
  </si>
  <si>
    <t>SUBDIRECCION DE ENLACE ADMINISTRATIVO (A) EN LA DIRECCION DEL HOSPITAL COMUNITARIO EMILIANO ZAPATA</t>
  </si>
  <si>
    <t>SUBDIRECCION DE ENLACE ADMINISTRATIVO (A) EN LA DIRECCION DEL HOSPITAL DE ESPECIALIDADES DE LA CIUDAD DE MEXICO "DR. BELISARIO DOMINGUEZ"</t>
  </si>
  <si>
    <t>COORDINADOR (A) "A"</t>
  </si>
  <si>
    <t>COORDINACION DE ADMINISTRACION EN LA AGENCIA DE PROTECCION SANITARIA DEL GOBIERNO DE LA CIUDAD DE MEXICO</t>
  </si>
  <si>
    <t>DIRECTOR (A) "B"</t>
  </si>
  <si>
    <t>DIRECCION DE ADMINISTRACION DE CAPITAL HUMANO</t>
  </si>
  <si>
    <t>SUBDIRECCION DE PRESTACIONES Y POLITICA LABORAL</t>
  </si>
  <si>
    <t>JEFATURA 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</si>
  <si>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</si>
  <si>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</si>
  <si>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</si>
  <si>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</si>
  <si>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</si>
  <si>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</si>
  <si>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>JEFATURA DE UNIDAD DEPARTAMENTAL DE CONTABILIDAD Y REGISTRO</t>
  </si>
  <si>
    <t>JEFATURA DE UNIDAD DEPARTAMENTAL DE CONTROL PRESUPUESTAL</t>
  </si>
  <si>
    <t>DIRECCION DE RECURSOS MATERIALES, ABASTECIMIENTOS Y SERVICIOS</t>
  </si>
  <si>
    <t>SUBDIRECCION DE RECURSOS MATERIALES</t>
  </si>
  <si>
    <t>JEFATURA DE UNIDAD DEPARTAMENTAL DE COMPRAS Y CONTROL DE MATERIALES</t>
  </si>
  <si>
    <t>JEFATURA DE UNIDAD DEPARTAMENTAL DE CONTRATOS</t>
  </si>
  <si>
    <t>JEFATURA DE UNIDAD DEPARTAMENTAL DE NORMAS Y CONCURSOS</t>
  </si>
  <si>
    <t>SUBDIRECCION DE MANTENIMIENTO Y SERVICIOS</t>
  </si>
  <si>
    <t>JEFATURA DE UNIDAD DEPARTAMENTAL DE MANTENIMIENTO DE EQUIPO</t>
  </si>
  <si>
    <t>JEFATURA DE UNIDAD DEPARTAMENTAL DE MANTENIMIENTO A INMUEBLES Y SERVICIOS</t>
  </si>
  <si>
    <t>SUBDIRECCION DE ABASTECIMIENTOS</t>
  </si>
  <si>
    <t>JEFATURA DE UNIDAD DEPARTAMENTAL DE CONTROL DE BIENES</t>
  </si>
  <si>
    <t>JEFATURA DE UNIDAD DEPARTAMENTAL DE INSUMOS</t>
  </si>
  <si>
    <t>LETICIA GUADALUPE</t>
  </si>
  <si>
    <t>DELGADO</t>
  </si>
  <si>
    <t>CARRILLO</t>
  </si>
  <si>
    <t>VACANTE</t>
  </si>
  <si>
    <t>JUAN FRANCISCO</t>
  </si>
  <si>
    <t>MORENO</t>
  </si>
  <si>
    <t>RODRIGUEZ</t>
  </si>
  <si>
    <t>GIOVANNY RODRIGO</t>
  </si>
  <si>
    <t>GARCIA</t>
  </si>
  <si>
    <t>MONTES</t>
  </si>
  <si>
    <t>LYZBETH</t>
  </si>
  <si>
    <t>POLACO</t>
  </si>
  <si>
    <t>BUSTILLOS</t>
  </si>
  <si>
    <t>ALDO IVAN</t>
  </si>
  <si>
    <t>ANTUNEZ</t>
  </si>
  <si>
    <t>HERNANDEZ</t>
  </si>
  <si>
    <t>MARCO ANTONIO</t>
  </si>
  <si>
    <t>PRIETO</t>
  </si>
  <si>
    <t>SERNA</t>
  </si>
  <si>
    <t>YESSENIA MARCESY</t>
  </si>
  <si>
    <t>GOMEZ</t>
  </si>
  <si>
    <t>SANCHEZ</t>
  </si>
  <si>
    <t>LUIS</t>
  </si>
  <si>
    <t>TAPIA</t>
  </si>
  <si>
    <t>AMADOR</t>
  </si>
  <si>
    <t>PABLO</t>
  </si>
  <si>
    <t>MONTIEL</t>
  </si>
  <si>
    <t>GALICIA</t>
  </si>
  <si>
    <t>CAROLINA</t>
  </si>
  <si>
    <t>MOSCO</t>
  </si>
  <si>
    <t>OLIVARES</t>
  </si>
  <si>
    <t>CARLOS ALBERTO</t>
  </si>
  <si>
    <t>GUZMAN</t>
  </si>
  <si>
    <t>LUIS ALBERTO</t>
  </si>
  <si>
    <t>RAMIREZ</t>
  </si>
  <si>
    <t>SOSA</t>
  </si>
  <si>
    <t>MARTHA IRAIS</t>
  </si>
  <si>
    <t>MENA</t>
  </si>
  <si>
    <t>HECTOR ALEJANDRO</t>
  </si>
  <si>
    <t>ELIZONDO</t>
  </si>
  <si>
    <t>CALVILLO</t>
  </si>
  <si>
    <t>PAULINA DANIELA</t>
  </si>
  <si>
    <t>REYES</t>
  </si>
  <si>
    <t>GREGORIO</t>
  </si>
  <si>
    <t>JOSE LUIS</t>
  </si>
  <si>
    <t>MORA</t>
  </si>
  <si>
    <t>HERRERA</t>
  </si>
  <si>
    <t>OSCAR HUMBERTO</t>
  </si>
  <si>
    <t>BUSTILLO</t>
  </si>
  <si>
    <t>ORDOÑEZ</t>
  </si>
  <si>
    <t>ROCIO ODILIA</t>
  </si>
  <si>
    <t>BARRIOS</t>
  </si>
  <si>
    <t>AGUILAR</t>
  </si>
  <si>
    <t>RAFAEL</t>
  </si>
  <si>
    <t>MARTINEZ</t>
  </si>
  <si>
    <t>GONZALEZ</t>
  </si>
  <si>
    <t>BETANZOS</t>
  </si>
  <si>
    <t>ARCELIA</t>
  </si>
  <si>
    <t>ROQUE</t>
  </si>
  <si>
    <t>RIOS</t>
  </si>
  <si>
    <t>EDITH MARGARITA</t>
  </si>
  <si>
    <t>LOPEZ</t>
  </si>
  <si>
    <t>PEDRO</t>
  </si>
  <si>
    <t>VILLA</t>
  </si>
  <si>
    <t>CARLOS JESUS</t>
  </si>
  <si>
    <t>OLIVAS</t>
  </si>
  <si>
    <t>OLGUIN</t>
  </si>
  <si>
    <t>ALFREDO</t>
  </si>
  <si>
    <t>ANDRADE</t>
  </si>
  <si>
    <t>ORTIZ DE ZARATE</t>
  </si>
  <si>
    <t>MARIA ELENA</t>
  </si>
  <si>
    <t>CALDERON</t>
  </si>
  <si>
    <t>CESAR ULISES</t>
  </si>
  <si>
    <t>CISNEROS</t>
  </si>
  <si>
    <t>PEREZ</t>
  </si>
  <si>
    <t>GUILLERMO</t>
  </si>
  <si>
    <t>ROMERO</t>
  </si>
  <si>
    <t>BARRERA</t>
  </si>
  <si>
    <t>SERGIO</t>
  </si>
  <si>
    <t>NEFERTITI SARASUADI</t>
  </si>
  <si>
    <t>JIMENEZ</t>
  </si>
  <si>
    <t>LARIOS</t>
  </si>
  <si>
    <t>MARIA DE LOURDES</t>
  </si>
  <si>
    <t>GAONA</t>
  </si>
  <si>
    <t>MARIA ANDREA</t>
  </si>
  <si>
    <t>SALCEDO</t>
  </si>
  <si>
    <t>JUAREZ</t>
  </si>
  <si>
    <t>VERONICA</t>
  </si>
  <si>
    <t>MARQUEZ</t>
  </si>
  <si>
    <t>CORTES</t>
  </si>
  <si>
    <t>TANIA HISCHEL</t>
  </si>
  <si>
    <t>NUÑEZ</t>
  </si>
  <si>
    <t>SERAFIN</t>
  </si>
  <si>
    <t>MARIA FERNANDA</t>
  </si>
  <si>
    <t>ALVA</t>
  </si>
  <si>
    <t>BUENTELLO</t>
  </si>
  <si>
    <t>LUIS DARIO</t>
  </si>
  <si>
    <t>ORTEGA</t>
  </si>
  <si>
    <t>BAUTISTA</t>
  </si>
  <si>
    <t>ULISES</t>
  </si>
  <si>
    <t>CASTRELLON</t>
  </si>
  <si>
    <t>ALFREDO DE JESUS</t>
  </si>
  <si>
    <t>PADILLA</t>
  </si>
  <si>
    <t>URIBE</t>
  </si>
  <si>
    <t>ADRIAN</t>
  </si>
  <si>
    <t>ADAME</t>
  </si>
  <si>
    <t>CHAVEZ</t>
  </si>
  <si>
    <t>WENDY STEPHANNY</t>
  </si>
  <si>
    <t>DOMINGUEZ</t>
  </si>
  <si>
    <t>PARDO</t>
  </si>
  <si>
    <t>ANTONIO</t>
  </si>
  <si>
    <t>CRUZ</t>
  </si>
  <si>
    <t>BENIGNO</t>
  </si>
  <si>
    <t>MARINA</t>
  </si>
  <si>
    <t>SERRANO</t>
  </si>
  <si>
    <t>RETANA</t>
  </si>
  <si>
    <t>JOSE ANTONIO</t>
  </si>
  <si>
    <t>ALVAREZ</t>
  </si>
  <si>
    <t>ANA CRISTINA</t>
  </si>
  <si>
    <t>FLORES</t>
  </si>
  <si>
    <t>CADENAS</t>
  </si>
  <si>
    <t>ISRAEL</t>
  </si>
  <si>
    <t>FERREIRA</t>
  </si>
  <si>
    <t>Administración Pública</t>
  </si>
  <si>
    <t>Vacante</t>
  </si>
  <si>
    <t>Administración</t>
  </si>
  <si>
    <t>Secretariado</t>
  </si>
  <si>
    <t>Contaduria</t>
  </si>
  <si>
    <t>Economía</t>
  </si>
  <si>
    <t>Contador (a) Público (a)</t>
  </si>
  <si>
    <t>Comunicación Social</t>
  </si>
  <si>
    <t>Derecho</t>
  </si>
  <si>
    <t>Administración de empresas</t>
  </si>
  <si>
    <t>Negocios Financieros y Bancarios</t>
  </si>
  <si>
    <t>Programación</t>
  </si>
  <si>
    <t>Administración Estratégica</t>
  </si>
  <si>
    <t>Administración Industrial</t>
  </si>
  <si>
    <t>Cirujano (a) Dentista</t>
  </si>
  <si>
    <t>Proceso Penal Acusatorio</t>
  </si>
  <si>
    <t>Diseño Gráfico</t>
  </si>
  <si>
    <t>Ingenieria en Computación</t>
  </si>
  <si>
    <t>Relaciones Internacionales</t>
  </si>
  <si>
    <t>Derecho Penal</t>
  </si>
  <si>
    <t>Administración de Empresas</t>
  </si>
  <si>
    <t>Ver nota aclaratoria en la columna Nota</t>
  </si>
  <si>
    <t>Psicología</t>
  </si>
  <si>
    <t>Ciencias de la Comunicación</t>
  </si>
  <si>
    <t>Fiscal</t>
  </si>
  <si>
    <t>Alta Dirección</t>
  </si>
  <si>
    <t>Ingeniería en Gestión Empresarial</t>
  </si>
  <si>
    <t>Electricista</t>
  </si>
  <si>
    <t>https://transparencia.finanzas.cdmx.gob.mx/repositorio/public/upload/repositorio/DGAyF/2024/scp/fracc_XVII/delgado_carrillo_leticia_guadalupe_2024_T4.xlsx</t>
  </si>
  <si>
    <t>https://transparencia.finanzas.cdmx.gob.mx/repositorio/public/upload/repositorio/DGAyF/2024/scp/fracc_XVII_perfiles/ssalud_19006001.pdf</t>
  </si>
  <si>
    <t>https://transparencia.finanzas.cdmx.gob.mx/repositorio/public/upload/repositorio/DGAyF/2024/scp/fracc_XVII_perfiles/ssalud_19006024.pdf</t>
  </si>
  <si>
    <t>http://transparencia.finanzas.cdmx.gob.mx/repositorio/public/upload/repositorio/DGAyF/2020/scp/fracc_XVII/moreno_rodriguez_juan_francisco_2020_2T.xlsx</t>
  </si>
  <si>
    <t>https://transparencia.finanzas.cdmx.gob.mx/repositorio/public/upload/repositorio/DGAyF/2024/scp/fracc_XVII_perfiles/ssalud_19006025.pdf</t>
  </si>
  <si>
    <t>https://transparencia.finanzas.cdmx.gob.mx/repositorio/public/upload/repositorio/DGAyF/2024/scp/fracc_XVII/garcia_montes_giovany_rodrigo_2024_T1.xlsx</t>
  </si>
  <si>
    <t>https://transparencia.finanzas.cdmx.gob.mx/repositorio/public/upload/repositorio/DGAyF/2024/scp/fracc_XVII_perfiles/ssalud_19006026.pdf</t>
  </si>
  <si>
    <t>https://transparencia.finanzas.cdmx.gob.mx/repositorio/public/upload/repositorio/DGAyF/2022/scp/fracc_XVII/polaco_bustillos_lyzbeth_2022_T1.xlsx</t>
  </si>
  <si>
    <t>https://transparencia.finanzas.cdmx.gob.mx/repositorio/public/upload/repositorio/DGAyF/2024/scp/fracc_XVII_perfiles/ssalud_19006027.pdf</t>
  </si>
  <si>
    <t>https://transparencia.finanzas.cdmx.gob.mx/repositorio/public/upload/repositorio/DGAyF/2021/scp/fracc_XVII/antunez_hernandez_aldo_ivan_2021_T4.xlsx</t>
  </si>
  <si>
    <t>https://transparencia.finanzas.cdmx.gob.mx/repositorio/public/upload/repositorio/DGAyF/2024/scp/fracc_XVII_perfiles/ssalud_19006028.pdf</t>
  </si>
  <si>
    <t>https://transparencia.finanzas.cdmx.gob.mx/repositorio/public/upload/repositorio/DGAyF/2022/scp/fracc_XVII/prieto_serna_marco_antonio_2022_T2.xlsx</t>
  </si>
  <si>
    <t>https://transparencia.finanzas.cdmx.gob.mx/repositorio/public/upload/repositorio/DGAyF/2024/scp/fracc_XVII_perfiles/ssalud_19006029.pdf</t>
  </si>
  <si>
    <t>https://transparencia.finanzas.cdmx.gob.mx/repositorio/public/upload/repositorio/DGAyF/2023/scp/fracc_XVII/gomez_sanchez_yessenia_marcesy_2023_T4.xlsx</t>
  </si>
  <si>
    <t>https://transparencia.finanzas.cdmx.gob.mx/repositorio/public/upload/repositorio/DGAyF/2024/scp/fracc_XVII_perfiles/ssalud_19006030.pdf</t>
  </si>
  <si>
    <t>https://transparencia.finanzas.cdmx.gob.mx/repositorio/public/upload/repositorio/DGAyF/2023/scp/fracc_XVII/tapia_amador_luis_2023_T3.xlsx</t>
  </si>
  <si>
    <t>https://transparencia.finanzas.cdmx.gob.mx/repositorio/public/upload/repositorio/DGAyF/2024/scp/fracc_XVII_perfiles/ssalud_19006031.pdf</t>
  </si>
  <si>
    <t>http://transparencia.finanzas.cdmx.gob.mx/repositorio/public/upload/repositorio/DGAyF/2019/scp/fracc_XVII/montiel_galicia_pablo_2020_1T.xlsx</t>
  </si>
  <si>
    <t>https://transparencia.finanzas.cdmx.gob.mx/repositorio/public/upload/repositorio/DGAyF/2024/scp/fracc_XVII_perfiles/ssalud_19006032.pdf</t>
  </si>
  <si>
    <t>http://transparencia.finanzas.cdmx.gob.mx/repositorio/public/upload/repositorio/DGAyF/2021/scp/fracc_XVII/mosco_olivares_carolina_2021_T2.xlsx</t>
  </si>
  <si>
    <t>https://transparencia.finanzas.cdmx.gob.mx/repositorio/public/upload/repositorio/DGAyF/2024/scp/fracc_XVII_perfiles/ssalud_19006033.pdf</t>
  </si>
  <si>
    <t>https://transparencia.finanzas.cdmx.gob.mx/repositorio/public/upload/repositorio/DGAyF/2023/scp/fracc_XVII/guzman_rodriguez_carlos_alberto_2023_T4.xlsx</t>
  </si>
  <si>
    <t>https://transparencia.finanzas.cdmx.gob.mx/repositorio/public/upload/repositorio/DGAyF/2024/scp/fracc_XVII_perfiles/ssalud_19006034.pdf</t>
  </si>
  <si>
    <t>https://transparencia.finanzas.cdmx.gob.mx/repositorio/public/upload/repositorio/DGAyF/2024/scp/fracc_XVII_perfiles/ssalud_19006035.pdf</t>
  </si>
  <si>
    <t>https://transparencia.finanzas.cdmx.gob.mx/repositorio/public/upload/repositorio/DGAyF/2022/scp/fracc_XVII/ramirez_sosa_luis_alberto_2022_T1.xlsx</t>
  </si>
  <si>
    <t>https://transparencia.finanzas.cdmx.gob.mx/repositorio/public/upload/repositorio/DGAyF/2024/scp/fracc_XVII_perfiles/ssalud_19006036.pdf</t>
  </si>
  <si>
    <t>http://transparencia.finanzas.cdmx.gob.mx/repositorio/public/upload/repositorio/DGAyF/2020/scp/fracc_XVII/ramirez_mena_martha_irais_2020_T3.xlsx</t>
  </si>
  <si>
    <t>https://transparencia.finanzas.cdmx.gob.mx/repositorio/public/upload/repositorio/DGAyF/2024/scp/fracc_XVII_perfiles/ssalud_19006037.pdf</t>
  </si>
  <si>
    <t>https://transparencia.finanzas.cdmx.gob.mx/repositorio/public/upload/repositorio/DGAyF/2022/scp/fracc_XVII/elizondo_calvillo_hector_alejandro_2022_T3.xlsx</t>
  </si>
  <si>
    <t>https://transparencia.finanzas.cdmx.gob.mx/repositorio/public/upload/repositorio/DGAyF/2024/scp/fracc_XVII_perfiles/ssalud_19006038.pdf</t>
  </si>
  <si>
    <t>https://transparencia.finanzas.cdmx.gob.mx/repositorio/public/upload/repositorio/DGAyF/2024/scp/fracc_XVII/reyes_garcia_paulina_daniela_2024_T1.xlsx</t>
  </si>
  <si>
    <t>https://transparencia.finanzas.cdmx.gob.mx/repositorio/public/upload/repositorio/DGAyF/2024/scp/fracc_XVII_perfiles/ssalud_19006039.pdf</t>
  </si>
  <si>
    <t>https://transparencia.finanzas.cdmx.gob.mx/repositorio/public/upload/repositorio/DGAyF/2022/scp/fracc_XVII/garcia_rodriguez_gregorio_2022_T2.xlsx</t>
  </si>
  <si>
    <t>https://transparencia.finanzas.cdmx.gob.mx/repositorio/public/upload/repositorio/DGAyF/2024/scp/fracc_XVII_perfiles/ssalud_19006040.pdf</t>
  </si>
  <si>
    <t>https://transparencia.finanzas.cdmx.gob.mx/repositorio/public/upload/repositorio/DGAyF/2022/scp/fracc_XVII/mora_herrera_jose_luis_2022_T2.xlsx</t>
  </si>
  <si>
    <t>https://transparencia.finanzas.cdmx.gob.mx/repositorio/public/upload/repositorio/DGAyF/2024/scp/fracc_XVII_perfiles/ssalud_19006041.pdf</t>
  </si>
  <si>
    <t>http://transparencia.finanzas.cdmx.gob.mx/repositorio/public/upload/repositorio/DGAyF/2021/scp/fracc_XVII/bustillo_ordonez_oscar_humberto_2021_T3.xlsx</t>
  </si>
  <si>
    <t>https://transparencia.finanzas.cdmx.gob.mx/repositorio/public/upload/repositorio/DGAyF/2024/scp/fracc_XVII_perfiles/ssalud_19006042.pdf</t>
  </si>
  <si>
    <t>https://transparencia.finanzas.cdmx.gob.mx/repositorio/public/upload/repositorio/DGAyF/2022/scp/fracc_XVII/barrios_aguilar_rocio_odilia_2022_T1.xlsx</t>
  </si>
  <si>
    <t>https://transparencia.finanzas.cdmx.gob.mx/repositorio/public/upload/repositorio/DGAyF/2024/scp/fracc_XVII_perfiles/ssalud_19006043.pdf</t>
  </si>
  <si>
    <t>https://transparencia.finanzas.cdmx.gob.mx/repositorio/public/upload/repositorio/DGAyF/2023/scp/fracc_XVII/ramirez_martinez_rafael_2023_T4.xlsx</t>
  </si>
  <si>
    <t>https://transparencia.finanzas.cdmx.gob.mx/repositorio/public/upload/repositorio/DGAyF/2024/scp/fracc_XVII_perfiles/ssalud_19006044.pdf</t>
  </si>
  <si>
    <t>https://transparencia.finanzas.cdmx.gob.mx/repositorio/public/upload/repositorio/DGAyF/2023/scp/fracc_XVII/gonzalez_betanzos_jose_luis_2023_T3.xlsx</t>
  </si>
  <si>
    <t>https://transparencia.finanzas.cdmx.gob.mx/repositorio/public/upload/repositorio/DGAyF/2024/scp/fracc_XVII_perfiles/ssalud_19006045.pdf</t>
  </si>
  <si>
    <t>https://transparencia.finanzas.cdmx.gob.mx/repositorio/public/upload/repositorio/DGAyF/2024/scp/fracc_XVII/roque_rios_arcelia_2024_T4.xlsx</t>
  </si>
  <si>
    <t>https://transparencia.finanzas.cdmx.gob.mx/repositorio/public/upload/repositorio/DGAyF/2024/scp/fracc_XVII_perfiles/ssalud_19006046.pdf</t>
  </si>
  <si>
    <t>http://transparencia.finanzas.cdmx.gob.mx/repositorio/public/upload/repositorio/DGAyF/2020/scp/fracc_XVII/lopez_martinez_edith_margarita_2020_1T.xlsx</t>
  </si>
  <si>
    <t>https://transparencia.finanzas.cdmx.gob.mx/repositorio/public/upload/repositorio/DGAyF/2024/scp/fracc_XVII_perfiles/ssalud_19006047.pdf</t>
  </si>
  <si>
    <t>https://transparencia.finanzas.cdmx.gob.mx/repositorio/public/upload/repositorio/DGAyF/2024/scp/fracc_XVII/villa_martinez_pedro_2024_T4.xlsx</t>
  </si>
  <si>
    <t>https://transparencia.finanzas.cdmx.gob.mx/repositorio/public/upload/repositorio/DGAyF/2024/scp/fracc_XVII_perfiles/ssalud_19006048.pdf</t>
  </si>
  <si>
    <t>http://transparencia.finanzas.cdmx.gob.mx/repositorio/public/upload/repositorio/DGAyF/2019/scp/fracc_XVII/olivas_olguin_carlos_jesus.xlsx</t>
  </si>
  <si>
    <t>https://transparencia.finanzas.cdmx.gob.mx/repositorio/public/upload/repositorio/DGAyF/2024/scp/fracc_XVII_perfiles/ssalud_19006049.pdf</t>
  </si>
  <si>
    <t>https://transparencia.finanzas.cdmx.gob.mx/repositorio/public/upload/repositorio/DGAyF/2022/scp/fracc_XVII/andrade_ortiz_de_zarate_alfredo_2022_T2.xlsx</t>
  </si>
  <si>
    <t>https://transparencia.finanzas.cdmx.gob.mx/repositorio/public/upload/repositorio/DGAyF/2024/scp/fracc_XVII_perfiles/ssalud_19006050.pdf</t>
  </si>
  <si>
    <t>http://transparencia.finanzas.cdmx.gob.mx/repositorio/public/upload/repositorio/DGAyF/2019/scp/fracc_XVII/garcia_calderon_maria_elena.xlsx</t>
  </si>
  <si>
    <t>https://transparencia.finanzas.cdmx.gob.mx/repositorio/public/upload/repositorio/DGAyF/2024/scp/fracc_XVII_perfiles/ssalud_19006051.pdf</t>
  </si>
  <si>
    <t>http://transparencia.finanzas.cdmx.gob.mx/repositorio/public/upload/repositorio/DGAyF/2019/scp/fracc_XVII/cisneros_perez_cesar_ulises.xlsx</t>
  </si>
  <si>
    <t>https://transparencia.finanzas.cdmx.gob.mx/repositorio/public/upload/repositorio/DGAyF/2024/scp/fracc_XVII_perfiles/ssalud_19006052.pdf</t>
  </si>
  <si>
    <t>http://transparencia.finanzas.cdmx.gob.mx/repositorio/public/upload/repositorio/DGAyF/2021/scp/fracc_XVII/romero_perez_guillermo_2021_T3.xlsx</t>
  </si>
  <si>
    <t>https://transparencia.finanzas.cdmx.gob.mx/repositorio/public/upload/repositorio/DGAyF/2024/scp/fracc_XVII_perfiles/ssalud_19006053.pdf</t>
  </si>
  <si>
    <t>http://transparencia.finanzas.cdmx.gob.mx/repositorio/public/upload/repositorio/DGAyF/2019/scp/fracc_XVII/hernandez_barrera_jose_luis.xlsx</t>
  </si>
  <si>
    <t>https://transparencia.finanzas.cdmx.gob.mx/repositorio/public/upload/repositorio/DGAyF/2024/scp/fracc_XVII_perfiles/ssalud_19006058.pdf</t>
  </si>
  <si>
    <t>https://transparencia.finanzas.cdmx.gob.mx/repositorio/public/upload/repositorio/DGAyF/2024/scp/fracc_XVII/hernandez_hernandez_sergio_2024_T4.xlsx</t>
  </si>
  <si>
    <t>https://transparencia.finanzas.cdmx.gob.mx/repositorio/public/upload/repositorio/DGAyF/2024/scp/fracc_XVII_perfiles/ssalud_19006002.pdf</t>
  </si>
  <si>
    <t>https://transparencia.finanzas.cdmx.gob.mx/repositorio/public/upload/repositorio/DGAyF/2024/scp/fracc_XVII/jimenez_larios_nefertiti_sarasuadi_2024_T4.xlsx</t>
  </si>
  <si>
    <t>https://transparencia.finanzas.cdmx.gob.mx/repositorio/public/upload/repositorio/DGAyF/2024/scp/fracc_XVII_perfiles/ssalud_19006003.pdf</t>
  </si>
  <si>
    <t>https://transparencia.finanzas.cdmx.gob.mx/repositorio/public/upload/repositorio/DGAyF/2024/scp/fracc_XVII_perfiles/ssalud_19006004.pdf</t>
  </si>
  <si>
    <t>https://transparencia.finanzas.cdmx.gob.mx/repositorio/public/upload/repositorio/DGAyF/2024/scp/fracc_XVII_perfiles/ssalud_19006005.pdf</t>
  </si>
  <si>
    <t>http://transparencia.finanzas.cdmx.gob.mx/repositorio/public/upload/repositorio/DGAyF/2019/scp/fracc_XVII/salcedo_juarez_maria_andrea.xlsx</t>
  </si>
  <si>
    <t>https://transparencia.finanzas.cdmx.gob.mx/repositorio/public/upload/repositorio/DGAyF/2024/scp/fracc_XVII_perfiles/ssalud_19006006.pdf</t>
  </si>
  <si>
    <t>https://transparencia.finanzas.cdmx.gob.mx/repositorio/public/upload/repositorio/DGAyF/2024/scp/fracc_XVII/marquez_cortes_veronica_2024_T4.xlsx</t>
  </si>
  <si>
    <t>https://transparencia.finanzas.cdmx.gob.mx/repositorio/public/upload/repositorio/DGAyF/2024/scp/fracc_XVII_perfiles/ssalud_19006008.pdf</t>
  </si>
  <si>
    <t>https://transparencia.finanzas.cdmx.gob.mx/repositorio/public/upload/repositorio/DGAyF/2024/scp/fracc_XVII_perfiles/ssalud_19006009.pdf</t>
  </si>
  <si>
    <t>https://transparencia.finanzas.cdmx.gob.mx/repositorio/public/upload/repositorio/DGAyF/2024/scp/fracc_XVII_perfiles/ssalud_19006010.pdf</t>
  </si>
  <si>
    <t>https://transparencia.finanzas.cdmx.gob.mx/repositorio/public/upload/repositorio/DGAyF/2024/scp/fracc_XVII/ortega_bautista_luis_dario_2024_T2.xlsx</t>
  </si>
  <si>
    <t>https://transparencia.finanzas.cdmx.gob.mx/repositorio/public/upload/repositorio/DGAyF/2024/scp/fracc_XVII_perfiles/ssalud_19006011.pdf</t>
  </si>
  <si>
    <t>https://transparencia.finanzas.cdmx.gob.mx/repositorio/public/upload/repositorio/DGAyF/2024/scp/fracc_XVII/garcia_castrellon_ulises_2024_T2.xlsx</t>
  </si>
  <si>
    <t>https://transparencia.finanzas.cdmx.gob.mx/repositorio/public/upload/repositorio/DGAyF/2024/scp/fracc_XVII_perfiles/ssalud_19006012.pdf</t>
  </si>
  <si>
    <t>https://transparencia.finanzas.cdmx.gob.mx/repositorio/public/upload/repositorio/DGAyF/2024/scp/fracc_XVII/padilla_uribe_alfredo_de_jesus_2024_T4.xlsx</t>
  </si>
  <si>
    <t>https://transparencia.finanzas.cdmx.gob.mx/repositorio/public/upload/repositorio/DGAyF/2024/scp/fracc_XVII_perfiles/ssalud_19006013.pdf</t>
  </si>
  <si>
    <t>https://transparencia.finanzas.cdmx.gob.mx/repositorio/public/upload/repositorio/DGAyF/2024/scp/fracc_XVII/adame_chavez_adrian_2024_T4.xlsx</t>
  </si>
  <si>
    <t>https://transparencia.finanzas.cdmx.gob.mx/repositorio/public/upload/repositorio/DGAyF/2024/scp/fracc_XVII_perfiles/ssalud_19006014.pdf</t>
  </si>
  <si>
    <t>https://transparencia.finanzas.cdmx.gob.mx/repositorio/public/upload/repositorio/DGAyF/2024/scp/fracc_XVII/dominguez_pardo_wendy_stephanny_2024_T4.xlsx</t>
  </si>
  <si>
    <t>https://transparencia.finanzas.cdmx.gob.mx/repositorio/public/upload/repositorio/DGAyF/2024/scp/fracc_XVII_perfiles/ssalud_19006015.pdf</t>
  </si>
  <si>
    <t>http://transparencia.finanzas.cdmx.gob.mx/repositorio/public/upload/repositorio/DGAyF/2020/scp/fracc_XVII/cruz_benigno_antonio_2020_2T.xlsx</t>
  </si>
  <si>
    <t>https://transparencia.finanzas.cdmx.gob.mx/repositorio/public/upload/repositorio/DGAyF/2024/scp/fracc_XVII_perfiles/ssalud_19006016.pdf</t>
  </si>
  <si>
    <t>https://transparencia.finanzas.cdmx.gob.mx/repositorio/public/upload/repositorio/DGAyF/2024/scp/fracc_XVII/serrano_retana_marina_2024_T4.xlsx</t>
  </si>
  <si>
    <t>https://transparencia.finanzas.cdmx.gob.mx/repositorio/public/upload/repositorio/DGAyF/2024/scp/fracc_XVII_perfiles/ssalud_19006017.pdf</t>
  </si>
  <si>
    <t>https://transparencia.finanzas.cdmx.gob.mx/repositorio/public/upload/repositorio/DGAyF/2022/scp/fracc_XVII/alvarez_garcia_jose_antonio_2022_T3.xlsx</t>
  </si>
  <si>
    <t>https://transparencia.finanzas.cdmx.gob.mx/repositorio/public/upload/repositorio/DGAyF/2024/scp/fracc_XVII_perfiles/ssalud_19006018.pdf</t>
  </si>
  <si>
    <t>https://transparencia.finanzas.cdmx.gob.mx/repositorio/public/upload/repositorio/DGAyF/2024/scp/fracc_XVII_perfiles/ssalud_19006019.pdf</t>
  </si>
  <si>
    <t>https://transparencia.finanzas.cdmx.gob.mx/repositorio/public/upload/repositorio/DGAyF/2024/scp/fracc_XVII_perfiles/ssalud_19006020.pdf</t>
  </si>
  <si>
    <t>https://transparencia.finanzas.cdmx.gob.mx/repositorio/public/upload/repositorio/DGAyF/2024/scp/fracc_XVII/flores_cadenas_ana_cristina_2024_T4.xlsx</t>
  </si>
  <si>
    <t>https://transparencia.finanzas.cdmx.gob.mx/repositorio/public/upload/repositorio/DGAyF/2024/scp/fracc_XVII_perfiles/ssalud_19006021.pdf</t>
  </si>
  <si>
    <t>http://transparencia.finanzas.cdmx.gob.mx/repositorio/public/upload/repositorio/DGAyF/2019/scp/fracc_XVII/ferreria_guzman_israel.xlsx</t>
  </si>
  <si>
    <t>https://transparencia.finanzas.cdmx.gob.mx/repositorio/public/upload/repositorio/DGAyF/2024/scp/fracc_XVII_perfiles/ssalud_19006022.pdf</t>
  </si>
  <si>
    <t>https://transparencia.finanzas.cdmx.gob.mx/repositorio/public/upload/repositorio/DGAyF/2024/scp/fracc_XVII_perfiles/ssalud_19006023.pdf</t>
  </si>
  <si>
    <t>ISSSTE</t>
  </si>
  <si>
    <t>SECRETARIO (A) TECNICO (A) DE LA COMISION DE VIGILANCIA</t>
  </si>
  <si>
    <t>ADMINISTRACION PUBLICA</t>
  </si>
  <si>
    <t>GOBIERNO DEL ESTADO DE COLIMA</t>
  </si>
  <si>
    <t>SECRETARIO (A) DE SALUD Y BIENESTAR SOCIAL</t>
  </si>
  <si>
    <t>DIRECTOR (A) ADMINISTRATIVO (A) EN LA SECRETARIA DE SALUD Y BIENESTAR SOCIAL</t>
  </si>
  <si>
    <t xml:space="preserve">SECRETARIA DE SALUD DE LA CDMX </t>
  </si>
  <si>
    <t>NO ESPECIFICA</t>
  </si>
  <si>
    <t>ADMINISTRACION</t>
  </si>
  <si>
    <t>SECRETARIA DE EDUCACION PUBLICA</t>
  </si>
  <si>
    <t>CONTROL PRESUPUESTAL</t>
  </si>
  <si>
    <t xml:space="preserve">CONSULTORIA Y ASESORIA EN NORMAS Y CONSTRUCCION </t>
  </si>
  <si>
    <t xml:space="preserve">ADMINISTRADOR (A) DE PROYECTOS </t>
  </si>
  <si>
    <t>NO ESPECIFICA PERIODO</t>
  </si>
  <si>
    <t>SECRETARIA DEL MEDIO AMBIENTE</t>
  </si>
  <si>
    <t>SECRETARIA DE GOBIERNO</t>
  </si>
  <si>
    <t xml:space="preserve">AYUDANTE DE ALBAÑILERIA </t>
  </si>
  <si>
    <t>JUD DE ENLACE ADMINISTRATIVO (A) EN LA DIRECCION DEL HOSPITAL PEDIATRICO XOCHIMILCO</t>
  </si>
  <si>
    <t>SECRETARIADO</t>
  </si>
  <si>
    <t>DELEGACION TLALPAN</t>
  </si>
  <si>
    <t>COORDINADOR (A) DE ARCHIVO</t>
  </si>
  <si>
    <t>ENCARGADO (A) DEL ESTACIONAMIENTO</t>
  </si>
  <si>
    <t xml:space="preserve">SECRETARIA DE GOBIERNO DE LA CDMX </t>
  </si>
  <si>
    <t>PROFESIONAL DE CARRERA</t>
  </si>
  <si>
    <t xml:space="preserve">HOSPITAL MEDICA SUR </t>
  </si>
  <si>
    <t>PACTICANTE EN CAPACITACION</t>
  </si>
  <si>
    <t>SENASICA</t>
  </si>
  <si>
    <t>PRESTADOR (A) DE SERVICIO SOCIAL</t>
  </si>
  <si>
    <t xml:space="preserve">HOSPITAL GENERAL TOPILEJO </t>
  </si>
  <si>
    <t>ANALISTA ADMINISTRATIVO (A)</t>
  </si>
  <si>
    <t>CONTADURIA</t>
  </si>
  <si>
    <t xml:space="preserve">ZAPATERIAS LUSERNA </t>
  </si>
  <si>
    <t xml:space="preserve">ADMINISTRADOR (A) </t>
  </si>
  <si>
    <t>SECRETARIA DE DESARROLLO ECONOMICO</t>
  </si>
  <si>
    <t xml:space="preserve">ENLACE DE SEGUIMIENTO PRESUPUESTAL </t>
  </si>
  <si>
    <t xml:space="preserve">HOSPITAL PEDIATRICO TACUBAYA </t>
  </si>
  <si>
    <t>COORDINADOR (A) DE RECURSOS HUMANOS</t>
  </si>
  <si>
    <t>SECRETARIA DE GOBIERNO DE LA CDMX</t>
  </si>
  <si>
    <t>AUXILIAR ADMINISTRATIVO (A)</t>
  </si>
  <si>
    <t>SECRETARIA DE CULTURA DE LA CDMX</t>
  </si>
  <si>
    <t>JUD DE ENLACE ADMINISTRATIVO (A) EN LA DIRECCION DEL HOSPITAL MATERNO-INFANTIL INGUARAN</t>
  </si>
  <si>
    <t>ECONOMIA</t>
  </si>
  <si>
    <t>HOSPITAL MATERNO INFANTIL INGUARAN</t>
  </si>
  <si>
    <t>ENCARGADO (A) DE LA JUD DE ENLACE ADMINISTRATIVO (A)</t>
  </si>
  <si>
    <t>HOSPITAL PEDIATRICO IZTACALCO</t>
  </si>
  <si>
    <t>JUD DE ENLACE ADMINISTRATIVO (A)</t>
  </si>
  <si>
    <t>DIRECCION GENERAL DE ADMINISTRACION EN LA SECRETARIA DE SALUD</t>
  </si>
  <si>
    <t>JUD DE ENL. ADMVO (A) EN LA DIR. DEL HOSP. MATERNO-INFANTIL M. CONTRERAS.</t>
  </si>
  <si>
    <t>CONTADOR (A) PUBLICO (A)</t>
  </si>
  <si>
    <t xml:space="preserve"> SECRETARIA DE SALUD HOSPITAL MATERNO INFANTIL MADGALERA CONTRERAS</t>
  </si>
  <si>
    <t xml:space="preserve">JEFE (A) DE UNIDAD DEPARTAMENTAL DE ENLACE ADMINISTRATIVO (A) </t>
  </si>
  <si>
    <t>CENTRO REGULADOR DE URGENCIAS MEDICAS</t>
  </si>
  <si>
    <t>RESPONSABLE ADMINISTRATIVO (A)</t>
  </si>
  <si>
    <t>COMUNICACION SOCIAL</t>
  </si>
  <si>
    <t>ENLACE ADMINISTRATIVO (A)</t>
  </si>
  <si>
    <t>UNIVERSIDAD MEXICANA</t>
  </si>
  <si>
    <t>DOCENTE</t>
  </si>
  <si>
    <t>SECRETARIA DE DESARROLLO ECONOMICO DEL GCDMX</t>
  </si>
  <si>
    <t>SUBDIRECTOR (A)</t>
  </si>
  <si>
    <t>DERECHO</t>
  </si>
  <si>
    <t xml:space="preserve">TRIBUNAL ELECTORAL DEL PODER JUDICIAL DE LA FEDERACION </t>
  </si>
  <si>
    <t>OPERATIVO (A)</t>
  </si>
  <si>
    <t>SECRETARIA DE SALUD CDMX</t>
  </si>
  <si>
    <t>PROMOTOR (A) EN SALUD</t>
  </si>
  <si>
    <t>DGPSMU</t>
  </si>
  <si>
    <t>APOYO ADMINISTRATIVO (A)</t>
  </si>
  <si>
    <t>HOSPITAL GENERAL AJUSCO MEDIO</t>
  </si>
  <si>
    <t>JUD DE ENLACE ADMINISTRATIVO (A) EN LA DIRECCION DEL HOSPITAL MATERNO-INFANTIL "DR. NICOLAS M. CEDILLO"</t>
  </si>
  <si>
    <t>ADMINISTRACION DE EMPRESAS</t>
  </si>
  <si>
    <t>JUD DE ENL. ADMVO. (A) EN LA DIR. DEL HOSP. MATERNO-INFANTIL DR. NICOLAS M. CEDILLO</t>
  </si>
  <si>
    <t>SECRETARIA DE SALUD DE LA CDMX</t>
  </si>
  <si>
    <t>ADMINISTRATIVO (A) "E"</t>
  </si>
  <si>
    <t>SECRETARIA DE SALUD GCDMX</t>
  </si>
  <si>
    <t>ADMINISTRATIVO (A)</t>
  </si>
  <si>
    <t>NEGOCIOS FINANCIEROS Y BANCARIOS</t>
  </si>
  <si>
    <t>MAINBIT S.A. DE C.V.</t>
  </si>
  <si>
    <t>COORDINADOR (A) DE CALIDAD</t>
  </si>
  <si>
    <t>DETAIL FAST S.A. DE C.V.</t>
  </si>
  <si>
    <t>ASISTENTE CONTABLE</t>
  </si>
  <si>
    <t>HOSPITAL PEDIATRICO SAN JUAN DE ARAGON</t>
  </si>
  <si>
    <t>ENARGADO (A) DE LA JUD ADMINISTRATIVA</t>
  </si>
  <si>
    <t>PROGRAMACION</t>
  </si>
  <si>
    <t>SEDESA</t>
  </si>
  <si>
    <t>SECRETARIA DE GOBIERNO GCDMX</t>
  </si>
  <si>
    <t>LIDER COORDINADOR (A) DE PROYECTOS DE GESTION DOCUMENTAL</t>
  </si>
  <si>
    <t xml:space="preserve">SUBSECRETARIA DE SISTEMA PENITENCIARIO </t>
  </si>
  <si>
    <t>JUD DE SERVICIOS GENERALES</t>
  </si>
  <si>
    <t>SECRETARIA DE CULTURA CDMX</t>
  </si>
  <si>
    <t xml:space="preserve">HONORARIOS </t>
  </si>
  <si>
    <t>SECRETARIA DE SEGURIDAD PUBLICA</t>
  </si>
  <si>
    <t>ASESOR (A) DEL (A) DELEGADO (A) ADMINISTRATIVO (A)</t>
  </si>
  <si>
    <t>JUD DE ENLACE ADMINISTRATIVO (A) EN LA DIRECCION DEL HOSPITAL PEDIATRICO PERALVILLO</t>
  </si>
  <si>
    <t>ADMINISTRACION ESTRATEGICA</t>
  </si>
  <si>
    <t>SECRETARIA DE FINANZAS CDMX</t>
  </si>
  <si>
    <t>SUBDIRECTOR (A) DE ENLACE ADMINISTRATIVO (A)</t>
  </si>
  <si>
    <t>DIF, CDMX</t>
  </si>
  <si>
    <t>HONORARIOS</t>
  </si>
  <si>
    <t>SECRETARIA DE LAS MUJERES CDMX</t>
  </si>
  <si>
    <t>DIRECTOR (A) EJECUTIVO (A)</t>
  </si>
  <si>
    <t xml:space="preserve">INSTITUTO PARA LA PREVENCIONY ATENCION DE LAS ADICCIONES DE LA CDMX </t>
  </si>
  <si>
    <t>COORDINADOR (A) DE ADMINISTRACION Y FINANZAS</t>
  </si>
  <si>
    <t>SECRETARIA DE LA SALUD DE LA CDMX</t>
  </si>
  <si>
    <t xml:space="preserve">SUBDIRECTOR (A) DE ENLACE ADMINISTRATIVO (A) </t>
  </si>
  <si>
    <t>SUBDIRECTOR (A) DE ENLACE ADMINISTRATIVO (A) EN LA DIRECCION DEL HOSPITAL GENERAL TLAHUAC "DRA. MATILDE PETRA MONTOYA LAFRAGUA"</t>
  </si>
  <si>
    <t>ADMINISTRACION INDUSTRIAL</t>
  </si>
  <si>
    <t>DGAYF DE LA SECRETARIA DE SALUD CDMX</t>
  </si>
  <si>
    <t>JUD DE ENL. ADMVO. (A) EN LA DIR. DEL HOSP. PEDIATRICO LEGARIA</t>
  </si>
  <si>
    <t xml:space="preserve">SECRETARIA DE SALUD </t>
  </si>
  <si>
    <t>COORDINACION DE ENLACES ADMINISTRATIVOS EN RECLUSORIOS</t>
  </si>
  <si>
    <t>CIRUJANO (A) DENTISTA</t>
  </si>
  <si>
    <t xml:space="preserve">SECRETARIA DE GOBIERNO </t>
  </si>
  <si>
    <t>JUD DE ENLACE ADMINISTRATIVO EN LA DGCMYEG</t>
  </si>
  <si>
    <t>JUD DE ENLACE ADMINISTRATIVO EN LA SCMYEG</t>
  </si>
  <si>
    <t>SUBDIRECCION DE ENLACE ADMINISTRATIVO EN LA DIRECCION DEL HOSPITAL GENERAL DE XOCO</t>
  </si>
  <si>
    <t>JUD DE ENLACE ADMINISTRATIVO (A) EN LA DIRECCION DEL HOSPITAL MATERNO-INFANTIL CUAUTEPEC</t>
  </si>
  <si>
    <t>HOSPITAL REGIONAL "GENERAL IGNACIO ZARAGOZA"</t>
  </si>
  <si>
    <t>JEFE (A) DE ADQUISICIONES</t>
  </si>
  <si>
    <t>SUBDIRECTOR (A) DE ENLACE ADMINISTRATIVO EN LA DIRECCION DEL HOSPITAL GENERAL "RUBEN LEÑERO"</t>
  </si>
  <si>
    <t>PROCESO PENAL ACUSATORIO</t>
  </si>
  <si>
    <t>SUBDIRECTOR (A) DE ENLACE ADMINISTRATIVO EN LA DIRECCION DEL HOSPITAL GENERAL MILPA ALTA</t>
  </si>
  <si>
    <t>CENTRO FEMENIL DE REINSERCION SOCIAL TEPEPAN</t>
  </si>
  <si>
    <t xml:space="preserve">SUBDIRECTOR (A) DE ENLACE ADMINISTRATIVO </t>
  </si>
  <si>
    <t>APOYO ADMINISTRATIVO</t>
  </si>
  <si>
    <t xml:space="preserve">SUBDIRECTOR (A) DE ANALISIS PROCESAL </t>
  </si>
  <si>
    <t xml:space="preserve">SUBDIRECTORA DE ANALISIS PROCESAL </t>
  </si>
  <si>
    <t xml:space="preserve">ENCARGADO (A) DE LA SUBDIRECCION </t>
  </si>
  <si>
    <t xml:space="preserve">ENCARGADA DE LA SUBDIRECCION </t>
  </si>
  <si>
    <t>CEVASEP I</t>
  </si>
  <si>
    <t xml:space="preserve">ENCARGADO (A) DE LA SUBDIRECCION DE ENLACE ADMINISTRATIVO </t>
  </si>
  <si>
    <t>DISEÑO GRAFICO</t>
  </si>
  <si>
    <t xml:space="preserve">CENTRO ESPECIALIZADO PARA ADOLESCENTES </t>
  </si>
  <si>
    <t>JUD DE ENLACE ADMINISTRATIVO</t>
  </si>
  <si>
    <t>RECLUSORIO PREVENTIVO VARONIL ORIENTE</t>
  </si>
  <si>
    <t>JEFE (A) DE SERVICIOS GENERALES</t>
  </si>
  <si>
    <t>IICA</t>
  </si>
  <si>
    <t>COORDINADOR (A) DE PROCESOS TIC</t>
  </si>
  <si>
    <t>INGENIERIA EN COMPUTACION</t>
  </si>
  <si>
    <t>SEDESOL</t>
  </si>
  <si>
    <t>DIRECTOR (A) DE PROYECTOS</t>
  </si>
  <si>
    <t>UNIVERSIDAD AUTONOMA DEL ESTADO DE MEXICO</t>
  </si>
  <si>
    <t xml:space="preserve">COORDINADOR (A) DE PROCESOS </t>
  </si>
  <si>
    <t xml:space="preserve">HOSPITAL MATERNO PEDIATRICO XOCHIMILCO </t>
  </si>
  <si>
    <t xml:space="preserve">JUD DE ENLACE ADMINISTRATIVO (A) </t>
  </si>
  <si>
    <t>RELACIONES INTERNACIONALES</t>
  </si>
  <si>
    <t xml:space="preserve">HOSPITAL MATERNO INFANTIL MAGDALENA CONTRERAS </t>
  </si>
  <si>
    <t>ASESOR (A) ADMINISTRATIVO (A)</t>
  </si>
  <si>
    <t>ALCALDIA TLALPAN, CDMX</t>
  </si>
  <si>
    <t>JUD DE CAPACITACION Y DESARROLLO DE PERSONAL</t>
  </si>
  <si>
    <t>DERECHO PENAL</t>
  </si>
  <si>
    <t>SECRETARIA DE OBRAS Y SERVICIOS, PROYECTO METRO, GDF</t>
  </si>
  <si>
    <t>SUBDIRECTOR (A) DE RECURSOS HUMANOS</t>
  </si>
  <si>
    <t>CONTRALORIA GENERAL DEL GDF</t>
  </si>
  <si>
    <t>JUD DE CAPACITACION Y PRESTACIONES</t>
  </si>
  <si>
    <t>RESPONSABLE DE LA ADMINISTRACION DE LA CLÍNICA HOSPITAL EMILIANO ZAPATA</t>
  </si>
  <si>
    <t>SUBDIRECTOR (A) DE ENLACE ADMINISTRATIVO (A) DEL HOSPITAL GENERAL BALBUENA</t>
  </si>
  <si>
    <t>JUD DE ENLACE ADMINISTRATIVO (A) DEL HOSPITAL PEDIATRICO TACUBAYA</t>
  </si>
  <si>
    <t>DIRECCION GENERAL DE ADMINISTRACION Y FINANZAS EN LA SECRETARIA DE GOBIERNO</t>
  </si>
  <si>
    <t>JUD DE VEHICULOS, TRANSPORTES Y COMBUSTIBLES</t>
  </si>
  <si>
    <t>AGENCIA DIGITAL DE INNOVACION PUBLICA</t>
  </si>
  <si>
    <t>ENCARGADO (A)</t>
  </si>
  <si>
    <t>INSTITUTO PARA LA ATENCION Y PREVENCION DE LAS ADICCIONES EN LA CDMX</t>
  </si>
  <si>
    <t>DIRECTOR (A) DE ADMINISTRACION</t>
  </si>
  <si>
    <t>COORDINADOR (A) DE RECURSOS FINANCIEROS</t>
  </si>
  <si>
    <t>DIRECTOR (A) DE RECURSOS FINANCIEROS</t>
  </si>
  <si>
    <t>JEFE (A) DE DEPARTAMENTO DE AJUSTES Y DEDUCCIONES</t>
  </si>
  <si>
    <t>BANCO SANTANDER MEXICO</t>
  </si>
  <si>
    <t>GERENTE SELECT SENIOR</t>
  </si>
  <si>
    <t xml:space="preserve">EJECUTIVO (A) PREMIER </t>
  </si>
  <si>
    <t>JEFE (A) DE DEPARTAMENTO DE LA SECRETARIA TECNICA DE LA COMISION DE VIGILANCIA</t>
  </si>
  <si>
    <t>SUBJEFE (A) DE DEPARTAMENTO DE LA SECRETARIA TECNICA DE LA COMISION DE VIGILANCIA</t>
  </si>
  <si>
    <t>SECRETARIA DE SALUD DEL ESTADO DE COLIMA</t>
  </si>
  <si>
    <t>GESTOR (A) DE COMPRAS</t>
  </si>
  <si>
    <t>VER NOTA ACLARATORIA EN LA COLUMNA NOTA</t>
  </si>
  <si>
    <t>SECRETARIA DE SALUD</t>
  </si>
  <si>
    <t xml:space="preserve">JUD DE PRESTACIONES LABORALES  Y CAPACITACION </t>
  </si>
  <si>
    <t>PSICOLOGIA</t>
  </si>
  <si>
    <t>COORDINADOR (A) DE CAPACITACION</t>
  </si>
  <si>
    <t>JEFE (A) DE OFICINA DE CAPACITACION</t>
  </si>
  <si>
    <t>01/05/2022 (DIFERENTE HORARIO)</t>
  </si>
  <si>
    <t>2024 (DIFERENTE HORARIO)</t>
  </si>
  <si>
    <t>UNIVERSIDAD UNIVERMILENIUM</t>
  </si>
  <si>
    <t>CIENCIAS DE LA COMUNICACION</t>
  </si>
  <si>
    <t>01/05/2019 (DIFERENTE HORARIO)</t>
  </si>
  <si>
    <t>01/11/2021 (DIFERENTE HORARIO)</t>
  </si>
  <si>
    <t>UNIVERSIDAD TRES CULTURAS</t>
  </si>
  <si>
    <t>01/08/2004 (DIFERENTE  HORARIO)</t>
  </si>
  <si>
    <t>UNIVERSIDAD ICEL</t>
  </si>
  <si>
    <t xml:space="preserve">ANALISTA DE PRESUPUESTO </t>
  </si>
  <si>
    <t>BACHILLERATO</t>
  </si>
  <si>
    <t xml:space="preserve">SECRETARIA DE MUJERES DE LA CDMX </t>
  </si>
  <si>
    <t>ENLACE DE REGISTROS CONTABLES</t>
  </si>
  <si>
    <t>JUD DE CONTABILIDAD Y REGISTRO</t>
  </si>
  <si>
    <t xml:space="preserve">SECRETARIA DE LA SALUD DE LA CDMX </t>
  </si>
  <si>
    <t>SISTEMA DE AGUAS DE LA CDMX</t>
  </si>
  <si>
    <t xml:space="preserve">SUBCOORDINADOR (A) </t>
  </si>
  <si>
    <t>FISCAL</t>
  </si>
  <si>
    <t>SECRETARIA DE SALUD Y BIENESTAR SOCIAL GOBIERNO DEL ESTADO DE COLIMA</t>
  </si>
  <si>
    <t>JEFE (A) DEL DEPARTAMENTO DE AUDITORIAS</t>
  </si>
  <si>
    <t>SOPORTE ADMINISTRATIVO (A) "D"</t>
  </si>
  <si>
    <t>JEFE (A) DE SERVICIOS EN LA 5TCV</t>
  </si>
  <si>
    <t>ALTA DIRECCION</t>
  </si>
  <si>
    <t>SERVICIOS DE SALUD DEL ESTADO DE COLIMA</t>
  </si>
  <si>
    <t>MAQUINADOS INDUSTRIALES DE COLIMA</t>
  </si>
  <si>
    <t xml:space="preserve">ENCARGADO (A) DE PERSONAL Y CONTROL DE CALIDAD </t>
  </si>
  <si>
    <t>HOSPITAL GENERAL TORRE MEDICA TEPEPAN</t>
  </si>
  <si>
    <t>ENCARGADO (A) DE RECURSOS MATERIALES</t>
  </si>
  <si>
    <t>IMPRESORA Y LITOGRAFIA UNIVERSAL S.A. DE C.V. "ILUSA"</t>
  </si>
  <si>
    <t>ENCARGADO (A) DEL AREA DE ACABADO</t>
  </si>
  <si>
    <t xml:space="preserve">INSTITUTO NACIONAL DE LA INFRAESTRUCTURA FISICA  EDUCATIVA </t>
  </si>
  <si>
    <t>DIRECCION GENERAL DE OBRAS Y DESARROLLO URBANO</t>
  </si>
  <si>
    <t>COORIDNADOR (A) DE ANALISIS Y OPINION TECNICA</t>
  </si>
  <si>
    <t>COORDINADOR (A) EN AREAS DE LA SALUD "A"</t>
  </si>
  <si>
    <t>INGENIERIA EN GESTION EMPRESARIAL</t>
  </si>
  <si>
    <t>TUBOS MEXICANOS FLEXIBLES, S.A. DE C.V.</t>
  </si>
  <si>
    <t>FINANZAS</t>
  </si>
  <si>
    <t>CASA MARCHAND, S.A. DE C.V.</t>
  </si>
  <si>
    <t>ATENCION A CLIENTES</t>
  </si>
  <si>
    <t>DIRECCION EJECUTIVA DE ADMINISTRACION Y FINANZAS EN LA SECRETARIA DE DESARROLLO ECONOMICO</t>
  </si>
  <si>
    <t>JUD DE ABASTECIMIENTOS Y SERVICIOS</t>
  </si>
  <si>
    <t>ELECTRICISTA</t>
  </si>
  <si>
    <t xml:space="preserve">GOBIERNO DEL DF-SEDECO </t>
  </si>
  <si>
    <t xml:space="preserve">JEFE (A) DE UNIDAD DEPARTAMENTAL DE SERVICIOS </t>
  </si>
  <si>
    <t xml:space="preserve">JEFE (A) DE OFICINA </t>
  </si>
  <si>
    <t xml:space="preserve">ABOGADO (A) ANALISTA DE NORMATIVIDAD </t>
  </si>
  <si>
    <t>MZA CONSULTORES</t>
  </si>
  <si>
    <t>ABOGADO (A) SENIOR</t>
  </si>
  <si>
    <t xml:space="preserve">COORDINADOR (A) TECNICO (A) </t>
  </si>
  <si>
    <t xml:space="preserve">JUD DE ACTIVO FIJO   </t>
  </si>
  <si>
    <t>JUD DE ADQUISICIONES</t>
  </si>
  <si>
    <t>DELEGACION MAGDALENA CONTRERAS</t>
  </si>
  <si>
    <t>https://transparencia.finanzas.cdmx.gob.mx/repositorio/public/upload/repositorio/DGAyF/2024/scp/fracc_XVII/F17_2024_curricular.pdf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</si>
  <si>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Primer Trimestre dos mil veinticinco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</si>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</sst>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2/scp/fracc_XVII/andrade_ortiz_de_zarate_alfredo_2022_T2.xlsx" TargetMode="External"/><Relationship Id="rId21" Type="http://schemas.openxmlformats.org/officeDocument/2006/relationships/hyperlink" Target="https://transparencia.finanzas.cdmx.gob.mx/repositorio/public/upload/repositorio/DGAyF/2023/scp/fracc_XVII/gonzalez_betanzos_jose_luis_2023_T3.xlsx" TargetMode="External"/><Relationship Id="rId42" Type="http://schemas.openxmlformats.org/officeDocument/2006/relationships/hyperlink" Target="https://transparencia.finanzas.cdmx.gob.mx/repositorio/public/upload/repositorio/DGAyF/2022/scp/fracc_XVII/alvarez_garcia_jose_antonio_2022_T3.xlsx" TargetMode="External"/><Relationship Id="rId47" Type="http://schemas.openxmlformats.org/officeDocument/2006/relationships/hyperlink" Target="https://transparencia.finanzas.cdmx.gob.mx/repositorio/public/upload/repositorio/DGAyF/2024/scp/fracc_XVII_perfiles/ssalud_19006025.pdf" TargetMode="External"/><Relationship Id="rId63" Type="http://schemas.openxmlformats.org/officeDocument/2006/relationships/hyperlink" Target="https://transparencia.finanzas.cdmx.gob.mx/repositorio/public/upload/repositorio/DGAyF/2024/scp/fracc_XVII_perfiles/ssalud_19006041.pdf" TargetMode="External"/><Relationship Id="rId68" Type="http://schemas.openxmlformats.org/officeDocument/2006/relationships/hyperlink" Target="https://transparencia.finanzas.cdmx.gob.mx/repositorio/public/upload/repositorio/DGAyF/2024/scp/fracc_XVII_perfiles/ssalud_19006046.pdf" TargetMode="External"/><Relationship Id="rId84" Type="http://schemas.openxmlformats.org/officeDocument/2006/relationships/hyperlink" Target="https://transparencia.finanzas.cdmx.gob.mx/repositorio/public/upload/repositorio/DGAyF/2024/scp/fracc_XVII_perfiles/ssalud_19006010.pdf" TargetMode="External"/><Relationship Id="rId89" Type="http://schemas.openxmlformats.org/officeDocument/2006/relationships/hyperlink" Target="https://transparencia.finanzas.cdmx.gob.mx/repositorio/public/upload/repositorio/DGAyF/2024/scp/fracc_XVII_perfiles/ssalud_19006015.pdf" TargetMode="External"/><Relationship Id="rId16" Type="http://schemas.openxmlformats.org/officeDocument/2006/relationships/hyperlink" Target="https://transparencia.finanzas.cdmx.gob.mx/repositorio/public/upload/repositorio/DGAyF/2022/scp/fracc_XVII/garcia_rodriguez_gregorio_2022_T2.xlsx" TargetMode="External"/><Relationship Id="rId11" Type="http://schemas.openxmlformats.org/officeDocument/2006/relationships/hyperlink" Target="https://transparencia.finanzas.cdmx.gob.mx/repositorio/public/upload/repositorio/DGAyF/2023/scp/fracc_XVII/guzman_rodriguez_carlos_alberto_2023_T4.xlsx" TargetMode="External"/><Relationship Id="rId32" Type="http://schemas.openxmlformats.org/officeDocument/2006/relationships/hyperlink" Target="https://transparencia.finanzas.cdmx.gob.mx/repositorio/public/upload/repositorio/DGAyF/2024/scp/fracc_XVII/jimenez_larios_nefertiti_sarasuadi_2024_T4.xlsx" TargetMode="External"/><Relationship Id="rId37" Type="http://schemas.openxmlformats.org/officeDocument/2006/relationships/hyperlink" Target="https://transparencia.finanzas.cdmx.gob.mx/repositorio/public/upload/repositorio/DGAyF/2024/scp/fracc_XVII/padilla_uribe_alfredo_de_jesus_2024_T4.xlsx" TargetMode="External"/><Relationship Id="rId53" Type="http://schemas.openxmlformats.org/officeDocument/2006/relationships/hyperlink" Target="https://transparencia.finanzas.cdmx.gob.mx/repositorio/public/upload/repositorio/DGAyF/2024/scp/fracc_XVII_perfiles/ssalud_19006031.pdf" TargetMode="External"/><Relationship Id="rId58" Type="http://schemas.openxmlformats.org/officeDocument/2006/relationships/hyperlink" Target="https://transparencia.finanzas.cdmx.gob.mx/repositorio/public/upload/repositorio/DGAyF/2024/scp/fracc_XVII_perfiles/ssalud_19006036.pdf" TargetMode="External"/><Relationship Id="rId74" Type="http://schemas.openxmlformats.org/officeDocument/2006/relationships/hyperlink" Target="https://transparencia.finanzas.cdmx.gob.mx/repositorio/public/upload/repositorio/DGAyF/2024/scp/fracc_XVII_perfiles/ssalud_19006052.pdf" TargetMode="External"/><Relationship Id="rId79" Type="http://schemas.openxmlformats.org/officeDocument/2006/relationships/hyperlink" Target="https://transparencia.finanzas.cdmx.gob.mx/repositorio/public/upload/repositorio/DGAyF/2024/scp/fracc_XVII_perfiles/ssalud_19006004.pdf" TargetMode="External"/><Relationship Id="rId5" Type="http://schemas.openxmlformats.org/officeDocument/2006/relationships/hyperlink" Target="https://transparencia.finanzas.cdmx.gob.mx/repositorio/public/upload/repositorio/DGAyF/2021/scp/fracc_XVII/antunez_hernandez_aldo_ivan_2021_T4.xlsx" TargetMode="External"/><Relationship Id="rId90" Type="http://schemas.openxmlformats.org/officeDocument/2006/relationships/hyperlink" Target="https://transparencia.finanzas.cdmx.gob.mx/repositorio/public/upload/repositorio/DGAyF/2024/scp/fracc_XVII_perfiles/ssalud_19006016.pdf" TargetMode="External"/><Relationship Id="rId95" Type="http://schemas.openxmlformats.org/officeDocument/2006/relationships/hyperlink" Target="https://transparencia.finanzas.cdmx.gob.mx/repositorio/public/upload/repositorio/DGAyF/2024/scp/fracc_XVII_perfiles/ssalud_19006021.pdf" TargetMode="External"/><Relationship Id="rId22" Type="http://schemas.openxmlformats.org/officeDocument/2006/relationships/hyperlink" Target="https://transparencia.finanzas.cdmx.gob.mx/repositorio/public/upload/repositorio/DGAyF/2024/scp/fracc_XVII/roque_rios_arcelia_2024_T4.xlsx" TargetMode="External"/><Relationship Id="rId27" Type="http://schemas.openxmlformats.org/officeDocument/2006/relationships/hyperlink" Target="http://transparencia.finanzas.cdmx.gob.mx/repositorio/public/upload/repositorio/DGAyF/2019/scp/fracc_XVII/garcia_calderon_maria_elena.xlsx" TargetMode="External"/><Relationship Id="rId43" Type="http://schemas.openxmlformats.org/officeDocument/2006/relationships/hyperlink" Target="https://transparencia.finanzas.cdmx.gob.mx/repositorio/public/upload/repositorio/DGAyF/2024/scp/fracc_XVII/flores_cadenas_ana_cristina_2024_T4.xlsx" TargetMode="External"/><Relationship Id="rId48" Type="http://schemas.openxmlformats.org/officeDocument/2006/relationships/hyperlink" Target="https://transparencia.finanzas.cdmx.gob.mx/repositorio/public/upload/repositorio/DGAyF/2024/scp/fracc_XVII_perfiles/ssalud_19006026.pdf" TargetMode="External"/><Relationship Id="rId64" Type="http://schemas.openxmlformats.org/officeDocument/2006/relationships/hyperlink" Target="https://transparencia.finanzas.cdmx.gob.mx/repositorio/public/upload/repositorio/DGAyF/2024/scp/fracc_XVII_perfiles/ssalud_19006042.pdf" TargetMode="External"/><Relationship Id="rId69" Type="http://schemas.openxmlformats.org/officeDocument/2006/relationships/hyperlink" Target="https://transparencia.finanzas.cdmx.gob.mx/repositorio/public/upload/repositorio/DGAyF/2024/scp/fracc_XVII_perfiles/ssalud_19006047.pdf" TargetMode="External"/><Relationship Id="rId80" Type="http://schemas.openxmlformats.org/officeDocument/2006/relationships/hyperlink" Target="https://transparencia.finanzas.cdmx.gob.mx/repositorio/public/upload/repositorio/DGAyF/2024/scp/fracc_XVII_perfiles/ssalud_19006005.pdf" TargetMode="External"/><Relationship Id="rId85" Type="http://schemas.openxmlformats.org/officeDocument/2006/relationships/hyperlink" Target="https://transparencia.finanzas.cdmx.gob.mx/repositorio/public/upload/repositorio/DGAyF/2024/scp/fracc_XVII_perfiles/ssalud_19006011.pdf" TargetMode="External"/><Relationship Id="rId3" Type="http://schemas.openxmlformats.org/officeDocument/2006/relationships/hyperlink" Target="https://transparencia.finanzas.cdmx.gob.mx/repositorio/public/upload/repositorio/DGAyF/2024/scp/fracc_XVII/garcia_montes_giovany_rodrigo_2024_T1.xlsx" TargetMode="External"/><Relationship Id="rId12" Type="http://schemas.openxmlformats.org/officeDocument/2006/relationships/hyperlink" Target="https://transparencia.finanzas.cdmx.gob.mx/repositorio/public/upload/repositorio/DGAyF/2022/scp/fracc_XVII/ramirez_sosa_luis_alberto_2022_T1.xlsx" TargetMode="External"/><Relationship Id="rId17" Type="http://schemas.openxmlformats.org/officeDocument/2006/relationships/hyperlink" Target="https://transparencia.finanzas.cdmx.gob.mx/repositorio/public/upload/repositorio/DGAyF/2022/scp/fracc_XVII/mora_herrera_jose_luis_2022_T2.xlsx" TargetMode="External"/><Relationship Id="rId25" Type="http://schemas.openxmlformats.org/officeDocument/2006/relationships/hyperlink" Target="http://transparencia.finanzas.cdmx.gob.mx/repositorio/public/upload/repositorio/DGAyF/2019/scp/fracc_XVII/olivas_olguin_carlos_jesus.xlsx" TargetMode="External"/><Relationship Id="rId33" Type="http://schemas.openxmlformats.org/officeDocument/2006/relationships/hyperlink" Target="http://transparencia.finanzas.cdmx.gob.mx/repositorio/public/upload/repositorio/DGAyF/2019/scp/fracc_XVII/salcedo_juarez_maria_andrea.xlsx" TargetMode="External"/><Relationship Id="rId38" Type="http://schemas.openxmlformats.org/officeDocument/2006/relationships/hyperlink" Target="https://transparencia.finanzas.cdmx.gob.mx/repositorio/public/upload/repositorio/DGAyF/2024/scp/fracc_XVII/adame_chavez_adrian_2024_T4.xlsx" TargetMode="External"/><Relationship Id="rId46" Type="http://schemas.openxmlformats.org/officeDocument/2006/relationships/hyperlink" Target="https://transparencia.finanzas.cdmx.gob.mx/repositorio/public/upload/repositorio/DGAyF/2024/scp/fracc_XVII_perfiles/ssalud_19006024.pdf" TargetMode="External"/><Relationship Id="rId59" Type="http://schemas.openxmlformats.org/officeDocument/2006/relationships/hyperlink" Target="https://transparencia.finanzas.cdmx.gob.mx/repositorio/public/upload/repositorio/DGAyF/2024/scp/fracc_XVII_perfiles/ssalud_19006037.pdf" TargetMode="External"/><Relationship Id="rId67" Type="http://schemas.openxmlformats.org/officeDocument/2006/relationships/hyperlink" Target="https://transparencia.finanzas.cdmx.gob.mx/repositorio/public/upload/repositorio/DGAyF/2024/scp/fracc_XVII_perfiles/ssalud_19006045.pdf" TargetMode="External"/><Relationship Id="rId20" Type="http://schemas.openxmlformats.org/officeDocument/2006/relationships/hyperlink" Target="https://transparencia.finanzas.cdmx.gob.mx/repositorio/public/upload/repositorio/DGAyF/2023/scp/fracc_XVII/ramirez_martinez_rafael_2023_T4.xlsx" TargetMode="External"/><Relationship Id="rId41" Type="http://schemas.openxmlformats.org/officeDocument/2006/relationships/hyperlink" Target="https://transparencia.finanzas.cdmx.gob.mx/repositorio/public/upload/repositorio/DGAyF/2024/scp/fracc_XVII/serrano_retana_marina_2024_T4.xlsx" TargetMode="External"/><Relationship Id="rId54" Type="http://schemas.openxmlformats.org/officeDocument/2006/relationships/hyperlink" Target="https://transparencia.finanzas.cdmx.gob.mx/repositorio/public/upload/repositorio/DGAyF/2024/scp/fracc_XVII_perfiles/ssalud_19006032.pdf" TargetMode="External"/><Relationship Id="rId62" Type="http://schemas.openxmlformats.org/officeDocument/2006/relationships/hyperlink" Target="https://transparencia.finanzas.cdmx.gob.mx/repositorio/public/upload/repositorio/DGAyF/2024/scp/fracc_XVII_perfiles/ssalud_19006040.pdf" TargetMode="External"/><Relationship Id="rId70" Type="http://schemas.openxmlformats.org/officeDocument/2006/relationships/hyperlink" Target="https://transparencia.finanzas.cdmx.gob.mx/repositorio/public/upload/repositorio/DGAyF/2024/scp/fracc_XVII_perfiles/ssalud_19006048.pdf" TargetMode="External"/><Relationship Id="rId75" Type="http://schemas.openxmlformats.org/officeDocument/2006/relationships/hyperlink" Target="https://transparencia.finanzas.cdmx.gob.mx/repositorio/public/upload/repositorio/DGAyF/2024/scp/fracc_XVII_perfiles/ssalud_19006053.pdf" TargetMode="External"/><Relationship Id="rId83" Type="http://schemas.openxmlformats.org/officeDocument/2006/relationships/hyperlink" Target="https://transparencia.finanzas.cdmx.gob.mx/repositorio/public/upload/repositorio/DGAyF/2024/scp/fracc_XVII_perfiles/ssalud_19006009.pdf" TargetMode="External"/><Relationship Id="rId88" Type="http://schemas.openxmlformats.org/officeDocument/2006/relationships/hyperlink" Target="https://transparencia.finanzas.cdmx.gob.mx/repositorio/public/upload/repositorio/DGAyF/2024/scp/fracc_XVII_perfiles/ssalud_19006014.pdf" TargetMode="External"/><Relationship Id="rId91" Type="http://schemas.openxmlformats.org/officeDocument/2006/relationships/hyperlink" Target="https://transparencia.finanzas.cdmx.gob.mx/repositorio/public/upload/repositorio/DGAyF/2024/scp/fracc_XVII_perfiles/ssalud_19006017.pdf" TargetMode="External"/><Relationship Id="rId96" Type="http://schemas.openxmlformats.org/officeDocument/2006/relationships/hyperlink" Target="https://transparencia.finanzas.cdmx.gob.mx/repositorio/public/upload/repositorio/DGAyF/2024/scp/fracc_XVII_perfiles/ssalud_19006022.pdf" TargetMode="External"/><Relationship Id="rId1" Type="http://schemas.openxmlformats.org/officeDocument/2006/relationships/hyperlink" Target="https://transparencia.finanzas.cdmx.gob.mx/repositorio/public/upload/repositorio/DGAyF/2024/scp/fracc_XVII/delgado_carrillo_leticia_guadalupe_2024_T4.xlsx" TargetMode="External"/><Relationship Id="rId6" Type="http://schemas.openxmlformats.org/officeDocument/2006/relationships/hyperlink" Target="https://transparencia.finanzas.cdmx.gob.mx/repositorio/public/upload/repositorio/DGAyF/2022/scp/fracc_XVII/prieto_serna_marco_antonio_2022_T2.xlsx" TargetMode="External"/><Relationship Id="rId15" Type="http://schemas.openxmlformats.org/officeDocument/2006/relationships/hyperlink" Target="https://transparencia.finanzas.cdmx.gob.mx/repositorio/public/upload/repositorio/DGAyF/2024/scp/fracc_XVII/reyes_garcia_paulina_daniela_2024_T1.xlsx" TargetMode="External"/><Relationship Id="rId23" Type="http://schemas.openxmlformats.org/officeDocument/2006/relationships/hyperlink" Target="http://transparencia.finanzas.cdmx.gob.mx/repositorio/public/upload/repositorio/DGAyF/2020/scp/fracc_XVII/lopez_martinez_edith_margarita_2020_1T.xlsx" TargetMode="External"/><Relationship Id="rId28" Type="http://schemas.openxmlformats.org/officeDocument/2006/relationships/hyperlink" Target="http://transparencia.finanzas.cdmx.gob.mx/repositorio/public/upload/repositorio/DGAyF/2019/scp/fracc_XVII/cisneros_perez_cesar_ulises.xlsx" TargetMode="External"/><Relationship Id="rId36" Type="http://schemas.openxmlformats.org/officeDocument/2006/relationships/hyperlink" Target="https://transparencia.finanzas.cdmx.gob.mx/repositorio/public/upload/repositorio/DGAyF/2024/scp/fracc_XVII/garcia_castrellon_ulises_2024_T2.xlsx" TargetMode="External"/><Relationship Id="rId49" Type="http://schemas.openxmlformats.org/officeDocument/2006/relationships/hyperlink" Target="https://transparencia.finanzas.cdmx.gob.mx/repositorio/public/upload/repositorio/DGAyF/2024/scp/fracc_XVII_perfiles/ssalud_19006027.pdf" TargetMode="External"/><Relationship Id="rId57" Type="http://schemas.openxmlformats.org/officeDocument/2006/relationships/hyperlink" Target="https://transparencia.finanzas.cdmx.gob.mx/repositorio/public/upload/repositorio/DGAyF/2024/scp/fracc_XVII_perfiles/ssalud_19006035.pdf" TargetMode="External"/><Relationship Id="rId10" Type="http://schemas.openxmlformats.org/officeDocument/2006/relationships/hyperlink" Target="http://transparencia.finanzas.cdmx.gob.mx/repositorio/public/upload/repositorio/DGAyF/2021/scp/fracc_XVII/mosco_olivares_carolina_2021_T2.xlsx" TargetMode="External"/><Relationship Id="rId31" Type="http://schemas.openxmlformats.org/officeDocument/2006/relationships/hyperlink" Target="https://transparencia.finanzas.cdmx.gob.mx/repositorio/public/upload/repositorio/DGAyF/2024/scp/fracc_XVII/hernandez_hernandez_sergio_2024_T4.xlsx" TargetMode="External"/><Relationship Id="rId44" Type="http://schemas.openxmlformats.org/officeDocument/2006/relationships/hyperlink" Target="http://transparencia.finanzas.cdmx.gob.mx/repositorio/public/upload/repositorio/DGAyF/2019/scp/fracc_XVII/ferreria_guzman_israel.xlsx" TargetMode="External"/><Relationship Id="rId52" Type="http://schemas.openxmlformats.org/officeDocument/2006/relationships/hyperlink" Target="https://transparencia.finanzas.cdmx.gob.mx/repositorio/public/upload/repositorio/DGAyF/2024/scp/fracc_XVII_perfiles/ssalud_19006030.pdf" TargetMode="External"/><Relationship Id="rId60" Type="http://schemas.openxmlformats.org/officeDocument/2006/relationships/hyperlink" Target="https://transparencia.finanzas.cdmx.gob.mx/repositorio/public/upload/repositorio/DGAyF/2024/scp/fracc_XVII_perfiles/ssalud_19006038.pdf" TargetMode="External"/><Relationship Id="rId65" Type="http://schemas.openxmlformats.org/officeDocument/2006/relationships/hyperlink" Target="https://transparencia.finanzas.cdmx.gob.mx/repositorio/public/upload/repositorio/DGAyF/2024/scp/fracc_XVII_perfiles/ssalud_19006043.pdf" TargetMode="External"/><Relationship Id="rId73" Type="http://schemas.openxmlformats.org/officeDocument/2006/relationships/hyperlink" Target="https://transparencia.finanzas.cdmx.gob.mx/repositorio/public/upload/repositorio/DGAyF/2024/scp/fracc_XVII_perfiles/ssalud_19006051.pdf" TargetMode="External"/><Relationship Id="rId78" Type="http://schemas.openxmlformats.org/officeDocument/2006/relationships/hyperlink" Target="https://transparencia.finanzas.cdmx.gob.mx/repositorio/public/upload/repositorio/DGAyF/2024/scp/fracc_XVII_perfiles/ssalud_19006003.pdf" TargetMode="External"/><Relationship Id="rId81" Type="http://schemas.openxmlformats.org/officeDocument/2006/relationships/hyperlink" Target="https://transparencia.finanzas.cdmx.gob.mx/repositorio/public/upload/repositorio/DGAyF/2024/scp/fracc_XVII_perfiles/ssalud_19006006.pdf" TargetMode="External"/><Relationship Id="rId86" Type="http://schemas.openxmlformats.org/officeDocument/2006/relationships/hyperlink" Target="https://transparencia.finanzas.cdmx.gob.mx/repositorio/public/upload/repositorio/DGAyF/2024/scp/fracc_XVII_perfiles/ssalud_19006012.pdf" TargetMode="External"/><Relationship Id="rId94" Type="http://schemas.openxmlformats.org/officeDocument/2006/relationships/hyperlink" Target="https://transparencia.finanzas.cdmx.gob.mx/repositorio/public/upload/repositorio/DGAyF/2024/scp/fracc_XVII_perfiles/ssalud_19006020.pdf" TargetMode="External"/><Relationship Id="rId4" Type="http://schemas.openxmlformats.org/officeDocument/2006/relationships/hyperlink" Target="https://transparencia.finanzas.cdmx.gob.mx/repositorio/public/upload/repositorio/DGAyF/2022/scp/fracc_XVII/polaco_bustillos_lyzbeth_2022_T1.xlsx" TargetMode="External"/><Relationship Id="rId9" Type="http://schemas.openxmlformats.org/officeDocument/2006/relationships/hyperlink" Target="http://transparencia.finanzas.cdmx.gob.mx/repositorio/public/upload/repositorio/DGAyF/2019/scp/fracc_XVII/montiel_galicia_pablo_2020_1T.xlsx" TargetMode="External"/><Relationship Id="rId13" Type="http://schemas.openxmlformats.org/officeDocument/2006/relationships/hyperlink" Target="http://transparencia.finanzas.cdmx.gob.mx/repositorio/public/upload/repositorio/DGAyF/2020/scp/fracc_XVII/ramirez_mena_martha_irais_2020_T3.xlsx" TargetMode="External"/><Relationship Id="rId18" Type="http://schemas.openxmlformats.org/officeDocument/2006/relationships/hyperlink" Target="http://transparencia.finanzas.cdmx.gob.mx/repositorio/public/upload/repositorio/DGAyF/2021/scp/fracc_XVII/bustillo_ordonez_oscar_humberto_2021_T3.xlsx" TargetMode="External"/><Relationship Id="rId39" Type="http://schemas.openxmlformats.org/officeDocument/2006/relationships/hyperlink" Target="https://transparencia.finanzas.cdmx.gob.mx/repositorio/public/upload/repositorio/DGAyF/2024/scp/fracc_XVII/dominguez_pardo_wendy_stephanny_2024_T4.xlsx" TargetMode="External"/><Relationship Id="rId34" Type="http://schemas.openxmlformats.org/officeDocument/2006/relationships/hyperlink" Target="https://transparencia.finanzas.cdmx.gob.mx/repositorio/public/upload/repositorio/DGAyF/2024/scp/fracc_XVII/marquez_cortes_veronica_2024_T4.xlsx" TargetMode="External"/><Relationship Id="rId50" Type="http://schemas.openxmlformats.org/officeDocument/2006/relationships/hyperlink" Target="https://transparencia.finanzas.cdmx.gob.mx/repositorio/public/upload/repositorio/DGAyF/2024/scp/fracc_XVII_perfiles/ssalud_19006028.pdf" TargetMode="External"/><Relationship Id="rId55" Type="http://schemas.openxmlformats.org/officeDocument/2006/relationships/hyperlink" Target="https://transparencia.finanzas.cdmx.gob.mx/repositorio/public/upload/repositorio/DGAyF/2024/scp/fracc_XVII_perfiles/ssalud_19006033.pdf" TargetMode="External"/><Relationship Id="rId76" Type="http://schemas.openxmlformats.org/officeDocument/2006/relationships/hyperlink" Target="https://transparencia.finanzas.cdmx.gob.mx/repositorio/public/upload/repositorio/DGAyF/2024/scp/fracc_XVII_perfiles/ssalud_19006058.pdf" TargetMode="External"/><Relationship Id="rId97" Type="http://schemas.openxmlformats.org/officeDocument/2006/relationships/hyperlink" Target="https://transparencia.finanzas.cdmx.gob.mx/repositorio/public/upload/repositorio/DGAyF/2024/scp/fracc_XVII_perfiles/ssalud_19006023.pdf" TargetMode="External"/><Relationship Id="rId7" Type="http://schemas.openxmlformats.org/officeDocument/2006/relationships/hyperlink" Target="https://transparencia.finanzas.cdmx.gob.mx/repositorio/public/upload/repositorio/DGAyF/2023/scp/fracc_XVII/gomez_sanchez_yessenia_marcesy_2023_T4.xlsx" TargetMode="External"/><Relationship Id="rId71" Type="http://schemas.openxmlformats.org/officeDocument/2006/relationships/hyperlink" Target="https://transparencia.finanzas.cdmx.gob.mx/repositorio/public/upload/repositorio/DGAyF/2024/scp/fracc_XVII_perfiles/ssalud_19006049.pdf" TargetMode="External"/><Relationship Id="rId92" Type="http://schemas.openxmlformats.org/officeDocument/2006/relationships/hyperlink" Target="https://transparencia.finanzas.cdmx.gob.mx/repositorio/public/upload/repositorio/DGAyF/2024/scp/fracc_XVII_perfiles/ssalud_19006018.pdf" TargetMode="External"/><Relationship Id="rId2" Type="http://schemas.openxmlformats.org/officeDocument/2006/relationships/hyperlink" Target="http://transparencia.finanzas.cdmx.gob.mx/repositorio/public/upload/repositorio/DGAyF/2020/scp/fracc_XVII/moreno_rodriguez_juan_francisco_2020_2T.xlsx" TargetMode="External"/><Relationship Id="rId29" Type="http://schemas.openxmlformats.org/officeDocument/2006/relationships/hyperlink" Target="http://transparencia.finanzas.cdmx.gob.mx/repositorio/public/upload/repositorio/DGAyF/2021/scp/fracc_XVII/romero_perez_guillermo_2021_T3.xlsx" TargetMode="External"/><Relationship Id="rId24" Type="http://schemas.openxmlformats.org/officeDocument/2006/relationships/hyperlink" Target="https://transparencia.finanzas.cdmx.gob.mx/repositorio/public/upload/repositorio/DGAyF/2024/scp/fracc_XVII/villa_martinez_pedro_2024_T4.xlsx" TargetMode="External"/><Relationship Id="rId40" Type="http://schemas.openxmlformats.org/officeDocument/2006/relationships/hyperlink" Target="http://transparencia.finanzas.cdmx.gob.mx/repositorio/public/upload/repositorio/DGAyF/2020/scp/fracc_XVII/cruz_benigno_antonio_2020_2T.xlsx" TargetMode="External"/><Relationship Id="rId45" Type="http://schemas.openxmlformats.org/officeDocument/2006/relationships/hyperlink" Target="https://transparencia.finanzas.cdmx.gob.mx/repositorio/public/upload/repositorio/DGAyF/2024/scp/fracc_XVII_perfiles/ssalud_19006001.pdf" TargetMode="External"/><Relationship Id="rId66" Type="http://schemas.openxmlformats.org/officeDocument/2006/relationships/hyperlink" Target="https://transparencia.finanzas.cdmx.gob.mx/repositorio/public/upload/repositorio/DGAyF/2024/scp/fracc_XVII_perfiles/ssalud_19006044.pdf" TargetMode="External"/><Relationship Id="rId87" Type="http://schemas.openxmlformats.org/officeDocument/2006/relationships/hyperlink" Target="https://transparencia.finanzas.cdmx.gob.mx/repositorio/public/upload/repositorio/DGAyF/2024/scp/fracc_XVII_perfiles/ssalud_19006013.pdf" TargetMode="External"/><Relationship Id="rId61" Type="http://schemas.openxmlformats.org/officeDocument/2006/relationships/hyperlink" Target="https://transparencia.finanzas.cdmx.gob.mx/repositorio/public/upload/repositorio/DGAyF/2024/scp/fracc_XVII_perfiles/ssalud_19006039.pdf" TargetMode="External"/><Relationship Id="rId82" Type="http://schemas.openxmlformats.org/officeDocument/2006/relationships/hyperlink" Target="https://transparencia.finanzas.cdmx.gob.mx/repositorio/public/upload/repositorio/DGAyF/2024/scp/fracc_XVII_perfiles/ssalud_19006008.pdf" TargetMode="External"/><Relationship Id="rId19" Type="http://schemas.openxmlformats.org/officeDocument/2006/relationships/hyperlink" Target="https://transparencia.finanzas.cdmx.gob.mx/repositorio/public/upload/repositorio/DGAyF/2022/scp/fracc_XVII/barrios_aguilar_rocio_odilia_2022_T1.xlsx" TargetMode="External"/><Relationship Id="rId14" Type="http://schemas.openxmlformats.org/officeDocument/2006/relationships/hyperlink" Target="https://transparencia.finanzas.cdmx.gob.mx/repositorio/public/upload/repositorio/DGAyF/2022/scp/fracc_XVII/elizondo_calvillo_hector_alejandro_2022_T3.xlsx" TargetMode="External"/><Relationship Id="rId30" Type="http://schemas.openxmlformats.org/officeDocument/2006/relationships/hyperlink" Target="http://transparencia.finanzas.cdmx.gob.mx/repositorio/public/upload/repositorio/DGAyF/2019/scp/fracc_XVII/hernandez_barrera_jose_luis.xlsx" TargetMode="External"/><Relationship Id="rId35" Type="http://schemas.openxmlformats.org/officeDocument/2006/relationships/hyperlink" Target="https://transparencia.finanzas.cdmx.gob.mx/repositorio/public/upload/repositorio/DGAyF/2024/scp/fracc_XVII/ortega_bautista_luis_dario_2024_T2.xlsx" TargetMode="External"/><Relationship Id="rId56" Type="http://schemas.openxmlformats.org/officeDocument/2006/relationships/hyperlink" Target="https://transparencia.finanzas.cdmx.gob.mx/repositorio/public/upload/repositorio/DGAyF/2024/scp/fracc_XVII_perfiles/ssalud_19006034.pdf" TargetMode="External"/><Relationship Id="rId77" Type="http://schemas.openxmlformats.org/officeDocument/2006/relationships/hyperlink" Target="https://transparencia.finanzas.cdmx.gob.mx/repositorio/public/upload/repositorio/DGAyF/2024/scp/fracc_XVII_perfiles/ssalud_19006002.pdf" TargetMode="External"/><Relationship Id="rId8" Type="http://schemas.openxmlformats.org/officeDocument/2006/relationships/hyperlink" Target="https://transparencia.finanzas.cdmx.gob.mx/repositorio/public/upload/repositorio/DGAyF/2023/scp/fracc_XVII/tapia_amador_luis_2023_T3.xlsx" TargetMode="External"/><Relationship Id="rId51" Type="http://schemas.openxmlformats.org/officeDocument/2006/relationships/hyperlink" Target="https://transparencia.finanzas.cdmx.gob.mx/repositorio/public/upload/repositorio/DGAyF/2024/scp/fracc_XVII_perfiles/ssalud_19006029.pdf" TargetMode="External"/><Relationship Id="rId72" Type="http://schemas.openxmlformats.org/officeDocument/2006/relationships/hyperlink" Target="https://transparencia.finanzas.cdmx.gob.mx/repositorio/public/upload/repositorio/DGAyF/2024/scp/fracc_XVII_perfiles/ssalud_19006050.pdf" TargetMode="External"/><Relationship Id="rId93" Type="http://schemas.openxmlformats.org/officeDocument/2006/relationships/hyperlink" Target="https://transparencia.finanzas.cdmx.gob.mx/repositorio/public/upload/repositorio/DGAyF/2024/scp/fracc_XVII_perfiles/ssalud_19006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141</v>
      </c>
      <c r="G8" t="s">
        <v>142</v>
      </c>
      <c r="H8" t="s">
        <v>143</v>
      </c>
      <c r="I8" t="s">
        <v>57</v>
      </c>
      <c r="J8" t="s">
        <v>83</v>
      </c>
      <c r="K8" t="s">
        <v>64</v>
      </c>
      <c r="L8" t="s">
        <v>264</v>
      </c>
      <c r="M8" s="5" t="str">
        <f ca="1">HYPERLINK("#"&amp;CELL("direccion",Tabla_472796!A4),"1")</f>
        <v>1</v>
      </c>
      <c r="N8" s="5" t="s">
        <v>292</v>
      </c>
      <c r="O8" s="5" t="s">
        <v>293</v>
      </c>
      <c r="P8" t="s">
        <v>69</v>
      </c>
      <c r="Q8" s="4" t="s">
        <v>623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144</v>
      </c>
      <c r="G9" t="s">
        <v>144</v>
      </c>
      <c r="H9" t="s">
        <v>144</v>
      </c>
      <c r="J9" t="s">
        <v>83</v>
      </c>
      <c r="K9" t="s">
        <v>58</v>
      </c>
      <c r="L9" t="s">
        <v>265</v>
      </c>
      <c r="M9" s="5" t="str">
        <f ca="1">HYPERLINK("#"&amp;CELL("direccion",Tabla_472796!A7),"2")</f>
        <v>2</v>
      </c>
      <c r="N9" s="4" t="s">
        <v>621</v>
      </c>
      <c r="O9" s="5" t="s">
        <v>294</v>
      </c>
      <c r="P9" t="s">
        <v>69</v>
      </c>
      <c r="Q9" s="4" t="s">
        <v>623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145</v>
      </c>
      <c r="G10" t="s">
        <v>146</v>
      </c>
      <c r="H10" t="s">
        <v>147</v>
      </c>
      <c r="I10" t="s">
        <v>56</v>
      </c>
      <c r="J10" t="s">
        <v>83</v>
      </c>
      <c r="K10" t="s">
        <v>63</v>
      </c>
      <c r="L10" t="s">
        <v>266</v>
      </c>
      <c r="M10" s="5" t="str">
        <f ca="1">HYPERLINK("#"&amp;CELL("direccion",Tabla_472796!A10),"3")</f>
        <v>3</v>
      </c>
      <c r="N10" s="5" t="s">
        <v>295</v>
      </c>
      <c r="O10" s="5" t="s">
        <v>296</v>
      </c>
      <c r="P10" t="s">
        <v>69</v>
      </c>
      <c r="Q10" s="4" t="s">
        <v>623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148</v>
      </c>
      <c r="G11" t="s">
        <v>149</v>
      </c>
      <c r="H11" t="s">
        <v>150</v>
      </c>
      <c r="I11" t="s">
        <v>56</v>
      </c>
      <c r="J11" t="s">
        <v>83</v>
      </c>
      <c r="K11" t="s">
        <v>63</v>
      </c>
      <c r="L11" t="s">
        <v>266</v>
      </c>
      <c r="M11" s="5" t="str">
        <f ca="1">HYPERLINK("#"&amp;CELL("direccion",Tabla_472796!A13),"4")</f>
        <v>4</v>
      </c>
      <c r="N11" s="5" t="s">
        <v>297</v>
      </c>
      <c r="O11" s="5" t="s">
        <v>298</v>
      </c>
      <c r="P11" t="s">
        <v>69</v>
      </c>
      <c r="Q11" s="4" t="s">
        <v>623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88</v>
      </c>
      <c r="F12" t="s">
        <v>151</v>
      </c>
      <c r="G12" t="s">
        <v>152</v>
      </c>
      <c r="H12" t="s">
        <v>153</v>
      </c>
      <c r="I12" t="s">
        <v>57</v>
      </c>
      <c r="J12" t="s">
        <v>83</v>
      </c>
      <c r="K12" t="s">
        <v>62</v>
      </c>
      <c r="L12" t="s">
        <v>267</v>
      </c>
      <c r="M12" s="5" t="str">
        <f ca="1">HYPERLINK("#"&amp;CELL("direccion",Tabla_472796!A16),"5")</f>
        <v>5</v>
      </c>
      <c r="N12" s="5" t="s">
        <v>299</v>
      </c>
      <c r="O12" s="5" t="s">
        <v>300</v>
      </c>
      <c r="P12" t="s">
        <v>69</v>
      </c>
      <c r="Q12" s="4" t="s">
        <v>623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89</v>
      </c>
      <c r="F13" t="s">
        <v>154</v>
      </c>
      <c r="G13" t="s">
        <v>155</v>
      </c>
      <c r="H13" t="s">
        <v>156</v>
      </c>
      <c r="I13" t="s">
        <v>56</v>
      </c>
      <c r="J13" t="s">
        <v>83</v>
      </c>
      <c r="K13" t="s">
        <v>63</v>
      </c>
      <c r="L13" t="s">
        <v>266</v>
      </c>
      <c r="M13" s="5" t="str">
        <f ca="1">HYPERLINK("#"&amp;CELL("direccion",Tabla_472796!A19),"6")</f>
        <v>6</v>
      </c>
      <c r="N13" s="5" t="s">
        <v>301</v>
      </c>
      <c r="O13" s="5" t="s">
        <v>302</v>
      </c>
      <c r="P13" t="s">
        <v>69</v>
      </c>
      <c r="Q13" s="4" t="s">
        <v>623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84</v>
      </c>
      <c r="E14" t="s">
        <v>90</v>
      </c>
      <c r="F14" t="s">
        <v>157</v>
      </c>
      <c r="G14" t="s">
        <v>158</v>
      </c>
      <c r="H14" t="s">
        <v>159</v>
      </c>
      <c r="I14" t="s">
        <v>56</v>
      </c>
      <c r="J14" t="s">
        <v>83</v>
      </c>
      <c r="K14" t="s">
        <v>62</v>
      </c>
      <c r="L14" t="s">
        <v>268</v>
      </c>
      <c r="M14" s="5" t="str">
        <f ca="1">HYPERLINK("#"&amp;CELL("direccion",Tabla_472796!A22),"7")</f>
        <v>7</v>
      </c>
      <c r="N14" s="5" t="s">
        <v>303</v>
      </c>
      <c r="O14" s="5" t="s">
        <v>304</v>
      </c>
      <c r="P14" t="s">
        <v>69</v>
      </c>
      <c r="Q14" s="4" t="s">
        <v>623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84</v>
      </c>
      <c r="E15" t="s">
        <v>91</v>
      </c>
      <c r="F15" t="s">
        <v>160</v>
      </c>
      <c r="G15" t="s">
        <v>161</v>
      </c>
      <c r="H15" t="s">
        <v>162</v>
      </c>
      <c r="I15" t="s">
        <v>57</v>
      </c>
      <c r="J15" t="s">
        <v>83</v>
      </c>
      <c r="K15" t="s">
        <v>63</v>
      </c>
      <c r="L15" t="s">
        <v>266</v>
      </c>
      <c r="M15" s="5" t="str">
        <f ca="1">HYPERLINK("#"&amp;CELL("direccion",Tabla_472796!A25),"8")</f>
        <v>8</v>
      </c>
      <c r="N15" s="5" t="s">
        <v>305</v>
      </c>
      <c r="O15" s="5" t="s">
        <v>306</v>
      </c>
      <c r="P15" t="s">
        <v>69</v>
      </c>
      <c r="Q15" s="4" t="s">
        <v>623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84</v>
      </c>
      <c r="E16" t="s">
        <v>92</v>
      </c>
      <c r="F16" t="s">
        <v>163</v>
      </c>
      <c r="G16" t="s">
        <v>164</v>
      </c>
      <c r="H16" t="s">
        <v>165</v>
      </c>
      <c r="I16" t="s">
        <v>56</v>
      </c>
      <c r="J16" t="s">
        <v>83</v>
      </c>
      <c r="K16" t="s">
        <v>63</v>
      </c>
      <c r="L16" t="s">
        <v>269</v>
      </c>
      <c r="M16" s="5" t="str">
        <f ca="1">HYPERLINK("#"&amp;CELL("direccion",Tabla_472796!A28),"9")</f>
        <v>9</v>
      </c>
      <c r="N16" s="5" t="s">
        <v>307</v>
      </c>
      <c r="O16" s="5" t="s">
        <v>308</v>
      </c>
      <c r="P16" t="s">
        <v>69</v>
      </c>
      <c r="Q16" s="4" t="s">
        <v>623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93</v>
      </c>
      <c r="F17" t="s">
        <v>166</v>
      </c>
      <c r="G17" t="s">
        <v>167</v>
      </c>
      <c r="H17" t="s">
        <v>168</v>
      </c>
      <c r="I17" t="s">
        <v>56</v>
      </c>
      <c r="J17" t="s">
        <v>83</v>
      </c>
      <c r="K17" t="s">
        <v>63</v>
      </c>
      <c r="L17" t="s">
        <v>270</v>
      </c>
      <c r="M17" s="5" t="str">
        <f ca="1">HYPERLINK("#"&amp;CELL("direccion",Tabla_472796!A31),"10")</f>
        <v>10</v>
      </c>
      <c r="N17" s="5" t="s">
        <v>309</v>
      </c>
      <c r="O17" s="5" t="s">
        <v>310</v>
      </c>
      <c r="P17" t="s">
        <v>69</v>
      </c>
      <c r="Q17" s="4" t="s">
        <v>623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94</v>
      </c>
      <c r="F18" t="s">
        <v>169</v>
      </c>
      <c r="G18" t="s">
        <v>170</v>
      </c>
      <c r="H18" t="s">
        <v>171</v>
      </c>
      <c r="I18" t="s">
        <v>57</v>
      </c>
      <c r="J18" t="s">
        <v>83</v>
      </c>
      <c r="K18" t="s">
        <v>63</v>
      </c>
      <c r="L18" t="s">
        <v>271</v>
      </c>
      <c r="M18" s="5" t="str">
        <f ca="1">HYPERLINK("#"&amp;CELL("direccion",Tabla_472796!A34),"11")</f>
        <v>11</v>
      </c>
      <c r="N18" s="5" t="s">
        <v>311</v>
      </c>
      <c r="O18" s="5" t="s">
        <v>312</v>
      </c>
      <c r="P18" t="s">
        <v>69</v>
      </c>
      <c r="Q18" s="4" t="s">
        <v>623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95</v>
      </c>
      <c r="F19" t="s">
        <v>172</v>
      </c>
      <c r="G19" t="s">
        <v>173</v>
      </c>
      <c r="H19" t="s">
        <v>147</v>
      </c>
      <c r="I19" t="s">
        <v>56</v>
      </c>
      <c r="J19" t="s">
        <v>83</v>
      </c>
      <c r="K19" t="s">
        <v>63</v>
      </c>
      <c r="L19" t="s">
        <v>272</v>
      </c>
      <c r="M19" s="5" t="str">
        <f ca="1">HYPERLINK("#"&amp;CELL("direccion",Tabla_472796!A37),"12")</f>
        <v>12</v>
      </c>
      <c r="N19" s="5" t="s">
        <v>313</v>
      </c>
      <c r="O19" s="5" t="s">
        <v>314</v>
      </c>
      <c r="P19" t="s">
        <v>69</v>
      </c>
      <c r="Q19" s="4" t="s">
        <v>623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96</v>
      </c>
      <c r="F20" t="s">
        <v>144</v>
      </c>
      <c r="G20" t="s">
        <v>144</v>
      </c>
      <c r="H20" t="s">
        <v>144</v>
      </c>
      <c r="J20" t="s">
        <v>83</v>
      </c>
      <c r="K20" t="s">
        <v>58</v>
      </c>
      <c r="L20" t="s">
        <v>265</v>
      </c>
      <c r="M20" s="5" t="str">
        <f ca="1">HYPERLINK("#"&amp;CELL("direccion",Tabla_472796!A40),"13")</f>
        <v>13</v>
      </c>
      <c r="N20" s="4" t="s">
        <v>621</v>
      </c>
      <c r="O20" s="5" t="s">
        <v>315</v>
      </c>
      <c r="P20" t="s">
        <v>69</v>
      </c>
      <c r="Q20" s="4" t="s">
        <v>623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84</v>
      </c>
      <c r="E21" t="s">
        <v>97</v>
      </c>
      <c r="F21" t="s">
        <v>174</v>
      </c>
      <c r="G21" t="s">
        <v>175</v>
      </c>
      <c r="H21" t="s">
        <v>176</v>
      </c>
      <c r="I21" t="s">
        <v>56</v>
      </c>
      <c r="J21" t="s">
        <v>83</v>
      </c>
      <c r="K21" t="s">
        <v>63</v>
      </c>
      <c r="L21" t="s">
        <v>268</v>
      </c>
      <c r="M21" s="5" t="str">
        <f ca="1">HYPERLINK("#"&amp;CELL("direccion",Tabla_472796!A43),"14")</f>
        <v>14</v>
      </c>
      <c r="N21" s="5" t="s">
        <v>316</v>
      </c>
      <c r="O21" s="5" t="s">
        <v>317</v>
      </c>
      <c r="P21" t="s">
        <v>69</v>
      </c>
      <c r="Q21" s="4" t="s">
        <v>623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98</v>
      </c>
      <c r="F22" t="s">
        <v>177</v>
      </c>
      <c r="G22" t="s">
        <v>175</v>
      </c>
      <c r="H22" t="s">
        <v>178</v>
      </c>
      <c r="I22" t="s">
        <v>57</v>
      </c>
      <c r="J22" t="s">
        <v>83</v>
      </c>
      <c r="K22" t="s">
        <v>63</v>
      </c>
      <c r="L22" t="s">
        <v>273</v>
      </c>
      <c r="M22" s="5" t="str">
        <f ca="1">HYPERLINK("#"&amp;CELL("direccion",Tabla_472796!A46),"15")</f>
        <v>15</v>
      </c>
      <c r="N22" s="5" t="s">
        <v>318</v>
      </c>
      <c r="O22" s="5" t="s">
        <v>319</v>
      </c>
      <c r="P22" t="s">
        <v>69</v>
      </c>
      <c r="Q22" s="4" t="s">
        <v>623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84</v>
      </c>
      <c r="E23" t="s">
        <v>99</v>
      </c>
      <c r="F23" t="s">
        <v>179</v>
      </c>
      <c r="G23" t="s">
        <v>180</v>
      </c>
      <c r="H23" t="s">
        <v>181</v>
      </c>
      <c r="I23" t="s">
        <v>56</v>
      </c>
      <c r="J23" t="s">
        <v>83</v>
      </c>
      <c r="K23" t="s">
        <v>63</v>
      </c>
      <c r="L23" t="s">
        <v>274</v>
      </c>
      <c r="M23" s="5" t="str">
        <f ca="1">HYPERLINK("#"&amp;CELL("direccion",Tabla_472796!A49),"16")</f>
        <v>16</v>
      </c>
      <c r="N23" s="5" t="s">
        <v>320</v>
      </c>
      <c r="O23" s="5" t="s">
        <v>321</v>
      </c>
      <c r="P23" t="s">
        <v>69</v>
      </c>
      <c r="Q23" s="4" t="s">
        <v>623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84</v>
      </c>
      <c r="E24" t="s">
        <v>100</v>
      </c>
      <c r="F24" t="s">
        <v>182</v>
      </c>
      <c r="G24" t="s">
        <v>183</v>
      </c>
      <c r="H24" t="s">
        <v>149</v>
      </c>
      <c r="I24" t="s">
        <v>57</v>
      </c>
      <c r="J24" t="s">
        <v>83</v>
      </c>
      <c r="K24" t="s">
        <v>62</v>
      </c>
      <c r="L24" t="s">
        <v>275</v>
      </c>
      <c r="M24" s="5" t="str">
        <f ca="1">HYPERLINK("#"&amp;CELL("direccion",Tabla_472796!A52),"17")</f>
        <v>17</v>
      </c>
      <c r="N24" s="5" t="s">
        <v>322</v>
      </c>
      <c r="O24" s="5" t="s">
        <v>323</v>
      </c>
      <c r="P24" t="s">
        <v>69</v>
      </c>
      <c r="Q24" s="4" t="s">
        <v>623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101</v>
      </c>
      <c r="F25" t="s">
        <v>184</v>
      </c>
      <c r="G25" t="s">
        <v>149</v>
      </c>
      <c r="H25" t="s">
        <v>147</v>
      </c>
      <c r="I25" t="s">
        <v>56</v>
      </c>
      <c r="J25" t="s">
        <v>83</v>
      </c>
      <c r="K25" t="s">
        <v>63</v>
      </c>
      <c r="L25" t="s">
        <v>268</v>
      </c>
      <c r="M25" s="5" t="str">
        <f ca="1">HYPERLINK("#"&amp;CELL("direccion",Tabla_472796!A55),"18")</f>
        <v>18</v>
      </c>
      <c r="N25" s="5" t="s">
        <v>324</v>
      </c>
      <c r="O25" s="5" t="s">
        <v>325</v>
      </c>
      <c r="P25" t="s">
        <v>69</v>
      </c>
      <c r="Q25" s="4" t="s">
        <v>623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84</v>
      </c>
      <c r="E26" t="s">
        <v>102</v>
      </c>
      <c r="F26" t="s">
        <v>185</v>
      </c>
      <c r="G26" t="s">
        <v>186</v>
      </c>
      <c r="H26" t="s">
        <v>187</v>
      </c>
      <c r="I26" t="s">
        <v>56</v>
      </c>
      <c r="J26" t="s">
        <v>83</v>
      </c>
      <c r="K26" t="s">
        <v>64</v>
      </c>
      <c r="L26" t="s">
        <v>276</v>
      </c>
      <c r="M26" s="5" t="str">
        <f ca="1">HYPERLINK("#"&amp;CELL("direccion",Tabla_472796!A58),"19")</f>
        <v>19</v>
      </c>
      <c r="N26" s="5" t="s">
        <v>326</v>
      </c>
      <c r="O26" s="5" t="s">
        <v>327</v>
      </c>
      <c r="P26" t="s">
        <v>69</v>
      </c>
      <c r="Q26" s="4" t="s">
        <v>623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103</v>
      </c>
      <c r="E27" t="s">
        <v>104</v>
      </c>
      <c r="F27" t="s">
        <v>188</v>
      </c>
      <c r="G27" t="s">
        <v>189</v>
      </c>
      <c r="H27" t="s">
        <v>190</v>
      </c>
      <c r="I27" t="s">
        <v>56</v>
      </c>
      <c r="J27" t="s">
        <v>83</v>
      </c>
      <c r="K27" t="s">
        <v>64</v>
      </c>
      <c r="L27" t="s">
        <v>264</v>
      </c>
      <c r="M27" s="5" t="str">
        <f ca="1">HYPERLINK("#"&amp;CELL("direccion",Tabla_472796!A61),"20")</f>
        <v>20</v>
      </c>
      <c r="N27" s="5" t="s">
        <v>328</v>
      </c>
      <c r="O27" s="5" t="s">
        <v>329</v>
      </c>
      <c r="P27" t="s">
        <v>69</v>
      </c>
      <c r="Q27" s="4" t="s">
        <v>623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103</v>
      </c>
      <c r="E28" t="s">
        <v>105</v>
      </c>
      <c r="F28" t="s">
        <v>191</v>
      </c>
      <c r="G28" t="s">
        <v>192</v>
      </c>
      <c r="H28" t="s">
        <v>193</v>
      </c>
      <c r="I28" t="s">
        <v>57</v>
      </c>
      <c r="J28" t="s">
        <v>83</v>
      </c>
      <c r="K28" t="s">
        <v>63</v>
      </c>
      <c r="L28" t="s">
        <v>277</v>
      </c>
      <c r="M28" s="5" t="str">
        <f ca="1">HYPERLINK("#"&amp;CELL("direccion",Tabla_472796!A64),"21")</f>
        <v>21</v>
      </c>
      <c r="N28" s="5" t="s">
        <v>330</v>
      </c>
      <c r="O28" s="5" t="s">
        <v>331</v>
      </c>
      <c r="P28" t="s">
        <v>69</v>
      </c>
      <c r="Q28" s="4" t="s">
        <v>623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103</v>
      </c>
      <c r="E29" t="s">
        <v>106</v>
      </c>
      <c r="F29" t="s">
        <v>194</v>
      </c>
      <c r="G29" t="s">
        <v>175</v>
      </c>
      <c r="H29" t="s">
        <v>195</v>
      </c>
      <c r="I29" t="s">
        <v>56</v>
      </c>
      <c r="J29" t="s">
        <v>83</v>
      </c>
      <c r="K29" t="s">
        <v>63</v>
      </c>
      <c r="L29" t="s">
        <v>278</v>
      </c>
      <c r="M29" s="5" t="str">
        <f ca="1">HYPERLINK("#"&amp;CELL("direccion",Tabla_472796!A67),"22")</f>
        <v>22</v>
      </c>
      <c r="N29" s="5" t="s">
        <v>332</v>
      </c>
      <c r="O29" s="5" t="s">
        <v>333</v>
      </c>
      <c r="P29" t="s">
        <v>69</v>
      </c>
      <c r="Q29" s="4" t="s">
        <v>623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103</v>
      </c>
      <c r="E30" t="s">
        <v>107</v>
      </c>
      <c r="F30" t="s">
        <v>185</v>
      </c>
      <c r="G30" t="s">
        <v>196</v>
      </c>
      <c r="H30" t="s">
        <v>197</v>
      </c>
      <c r="I30" t="s">
        <v>56</v>
      </c>
      <c r="J30" t="s">
        <v>83</v>
      </c>
      <c r="K30" t="s">
        <v>63</v>
      </c>
      <c r="L30" t="s">
        <v>270</v>
      </c>
      <c r="M30" s="5" t="str">
        <f ca="1">HYPERLINK("#"&amp;CELL("direccion",Tabla_472796!A70),"23")</f>
        <v>23</v>
      </c>
      <c r="N30" s="5" t="s">
        <v>334</v>
      </c>
      <c r="O30" s="5" t="s">
        <v>335</v>
      </c>
      <c r="P30" t="s">
        <v>69</v>
      </c>
      <c r="Q30" s="4" t="s">
        <v>623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103</v>
      </c>
      <c r="E31" t="s">
        <v>108</v>
      </c>
      <c r="F31" t="s">
        <v>198</v>
      </c>
      <c r="G31" t="s">
        <v>199</v>
      </c>
      <c r="H31" t="s">
        <v>200</v>
      </c>
      <c r="I31" t="s">
        <v>57</v>
      </c>
      <c r="J31" t="s">
        <v>83</v>
      </c>
      <c r="K31" t="s">
        <v>65</v>
      </c>
      <c r="L31" t="s">
        <v>279</v>
      </c>
      <c r="M31" s="5" t="str">
        <f ca="1">HYPERLINK("#"&amp;CELL("direccion",Tabla_472796!A73),"24")</f>
        <v>24</v>
      </c>
      <c r="N31" s="5" t="s">
        <v>336</v>
      </c>
      <c r="O31" s="5" t="s">
        <v>337</v>
      </c>
      <c r="P31" t="s">
        <v>69</v>
      </c>
      <c r="Q31" s="4" t="s">
        <v>623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103</v>
      </c>
      <c r="E32" t="s">
        <v>109</v>
      </c>
      <c r="F32" t="s">
        <v>201</v>
      </c>
      <c r="G32" t="s">
        <v>202</v>
      </c>
      <c r="H32" t="s">
        <v>195</v>
      </c>
      <c r="I32" t="s">
        <v>57</v>
      </c>
      <c r="J32" t="s">
        <v>83</v>
      </c>
      <c r="K32" t="s">
        <v>63</v>
      </c>
      <c r="L32" t="s">
        <v>272</v>
      </c>
      <c r="M32" s="5" t="str">
        <f ca="1">HYPERLINK("#"&amp;CELL("direccion",Tabla_472796!A76),"25")</f>
        <v>25</v>
      </c>
      <c r="N32" s="5" t="s">
        <v>338</v>
      </c>
      <c r="O32" s="5" t="s">
        <v>339</v>
      </c>
      <c r="P32" t="s">
        <v>69</v>
      </c>
      <c r="Q32" s="4" t="s">
        <v>623</v>
      </c>
      <c r="R32" t="s">
        <v>81</v>
      </c>
      <c r="S32" s="3">
        <v>45657</v>
      </c>
    </row>
    <row r="33" spans="1:20" x14ac:dyDescent="0.25">
      <c r="A33">
        <v>2024</v>
      </c>
      <c r="B33" s="3">
        <v>45566</v>
      </c>
      <c r="C33" s="3">
        <v>45657</v>
      </c>
      <c r="D33" t="s">
        <v>103</v>
      </c>
      <c r="E33" t="s">
        <v>110</v>
      </c>
      <c r="F33" t="s">
        <v>203</v>
      </c>
      <c r="G33" t="s">
        <v>204</v>
      </c>
      <c r="H33" t="s">
        <v>195</v>
      </c>
      <c r="I33" t="s">
        <v>56</v>
      </c>
      <c r="J33" t="s">
        <v>83</v>
      </c>
      <c r="K33" t="s">
        <v>63</v>
      </c>
      <c r="L33" t="s">
        <v>280</v>
      </c>
      <c r="M33" s="5" t="str">
        <f ca="1">HYPERLINK("#"&amp;CELL("direccion",Tabla_472796!A79),"26")</f>
        <v>26</v>
      </c>
      <c r="N33" s="5" t="s">
        <v>340</v>
      </c>
      <c r="O33" s="5" t="s">
        <v>341</v>
      </c>
      <c r="P33" t="s">
        <v>69</v>
      </c>
      <c r="Q33" s="4" t="s">
        <v>623</v>
      </c>
      <c r="R33" t="s">
        <v>81</v>
      </c>
      <c r="S33" s="3">
        <v>45657</v>
      </c>
    </row>
    <row r="34" spans="1:20" x14ac:dyDescent="0.25">
      <c r="A34">
        <v>2024</v>
      </c>
      <c r="B34" s="3">
        <v>45566</v>
      </c>
      <c r="C34" s="3">
        <v>45657</v>
      </c>
      <c r="D34" t="s">
        <v>103</v>
      </c>
      <c r="E34" t="s">
        <v>111</v>
      </c>
      <c r="F34" t="s">
        <v>205</v>
      </c>
      <c r="G34" t="s">
        <v>206</v>
      </c>
      <c r="H34" t="s">
        <v>207</v>
      </c>
      <c r="I34" t="s">
        <v>56</v>
      </c>
      <c r="J34" t="s">
        <v>83</v>
      </c>
      <c r="K34" t="s">
        <v>63</v>
      </c>
      <c r="L34" t="s">
        <v>281</v>
      </c>
      <c r="M34" s="5" t="str">
        <f ca="1">HYPERLINK("#"&amp;CELL("direccion",Tabla_472796!A82),"27")</f>
        <v>27</v>
      </c>
      <c r="N34" s="5" t="s">
        <v>342</v>
      </c>
      <c r="O34" s="5" t="s">
        <v>343</v>
      </c>
      <c r="P34" t="s">
        <v>69</v>
      </c>
      <c r="Q34" s="4" t="s">
        <v>623</v>
      </c>
      <c r="R34" t="s">
        <v>81</v>
      </c>
      <c r="S34" s="3">
        <v>45657</v>
      </c>
    </row>
    <row r="35" spans="1:20" x14ac:dyDescent="0.25">
      <c r="A35">
        <v>2024</v>
      </c>
      <c r="B35" s="3">
        <v>45566</v>
      </c>
      <c r="C35" s="3">
        <v>45657</v>
      </c>
      <c r="D35" t="s">
        <v>103</v>
      </c>
      <c r="E35" t="s">
        <v>112</v>
      </c>
      <c r="F35" t="s">
        <v>208</v>
      </c>
      <c r="G35" t="s">
        <v>209</v>
      </c>
      <c r="H35" t="s">
        <v>210</v>
      </c>
      <c r="I35" t="s">
        <v>56</v>
      </c>
      <c r="J35" t="s">
        <v>83</v>
      </c>
      <c r="K35" t="s">
        <v>63</v>
      </c>
      <c r="L35" t="s">
        <v>282</v>
      </c>
      <c r="M35" s="5" t="str">
        <f ca="1">HYPERLINK("#"&amp;CELL("direccion",Tabla_472796!A85),"28")</f>
        <v>28</v>
      </c>
      <c r="N35" s="5" t="s">
        <v>344</v>
      </c>
      <c r="O35" s="5" t="s">
        <v>345</v>
      </c>
      <c r="P35" t="s">
        <v>69</v>
      </c>
      <c r="Q35" s="4" t="s">
        <v>623</v>
      </c>
      <c r="R35" t="s">
        <v>81</v>
      </c>
      <c r="S35" s="3">
        <v>45657</v>
      </c>
    </row>
    <row r="36" spans="1:20" x14ac:dyDescent="0.25">
      <c r="A36">
        <v>2024</v>
      </c>
      <c r="B36" s="3">
        <v>45566</v>
      </c>
      <c r="C36" s="3">
        <v>45657</v>
      </c>
      <c r="D36" t="s">
        <v>103</v>
      </c>
      <c r="E36" t="s">
        <v>113</v>
      </c>
      <c r="F36" t="s">
        <v>211</v>
      </c>
      <c r="G36" t="s">
        <v>149</v>
      </c>
      <c r="H36" t="s">
        <v>212</v>
      </c>
      <c r="I36" t="s">
        <v>57</v>
      </c>
      <c r="J36" t="s">
        <v>83</v>
      </c>
      <c r="K36" t="s">
        <v>64</v>
      </c>
      <c r="L36" t="s">
        <v>283</v>
      </c>
      <c r="M36" s="5" t="str">
        <f ca="1">HYPERLINK("#"&amp;CELL("direccion",Tabla_472796!A88),"29")</f>
        <v>29</v>
      </c>
      <c r="N36" s="5" t="s">
        <v>346</v>
      </c>
      <c r="O36" s="5" t="s">
        <v>347</v>
      </c>
      <c r="P36" t="s">
        <v>69</v>
      </c>
      <c r="Q36" s="4" t="s">
        <v>623</v>
      </c>
      <c r="R36" t="s">
        <v>81</v>
      </c>
      <c r="S36" s="3">
        <v>45657</v>
      </c>
    </row>
    <row r="37" spans="1:20" x14ac:dyDescent="0.25">
      <c r="A37">
        <v>2024</v>
      </c>
      <c r="B37" s="3">
        <v>45566</v>
      </c>
      <c r="C37" s="3">
        <v>45657</v>
      </c>
      <c r="D37" t="s">
        <v>103</v>
      </c>
      <c r="E37" t="s">
        <v>114</v>
      </c>
      <c r="F37" t="s">
        <v>213</v>
      </c>
      <c r="G37" t="s">
        <v>214</v>
      </c>
      <c r="H37" t="s">
        <v>215</v>
      </c>
      <c r="I37" t="s">
        <v>56</v>
      </c>
      <c r="J37" t="s">
        <v>83</v>
      </c>
      <c r="K37" t="s">
        <v>64</v>
      </c>
      <c r="L37" t="s">
        <v>283</v>
      </c>
      <c r="M37" s="5" t="str">
        <f ca="1">HYPERLINK("#"&amp;CELL("direccion",Tabla_472796!A91),"30")</f>
        <v>30</v>
      </c>
      <c r="N37" s="5" t="s">
        <v>348</v>
      </c>
      <c r="O37" s="5" t="s">
        <v>349</v>
      </c>
      <c r="P37" t="s">
        <v>69</v>
      </c>
      <c r="Q37" s="4" t="s">
        <v>623</v>
      </c>
      <c r="R37" t="s">
        <v>81</v>
      </c>
      <c r="S37" s="3">
        <v>45657</v>
      </c>
    </row>
    <row r="38" spans="1:20" x14ac:dyDescent="0.25">
      <c r="A38">
        <v>2024</v>
      </c>
      <c r="B38" s="3">
        <v>45566</v>
      </c>
      <c r="C38" s="3">
        <v>45657</v>
      </c>
      <c r="D38" t="s">
        <v>103</v>
      </c>
      <c r="E38" t="s">
        <v>115</v>
      </c>
      <c r="F38" t="s">
        <v>216</v>
      </c>
      <c r="G38" t="s">
        <v>217</v>
      </c>
      <c r="H38" t="s">
        <v>215</v>
      </c>
      <c r="I38" t="s">
        <v>56</v>
      </c>
      <c r="J38" t="s">
        <v>83</v>
      </c>
      <c r="K38" t="s">
        <v>63</v>
      </c>
      <c r="L38" t="s">
        <v>269</v>
      </c>
      <c r="M38" s="5" t="str">
        <f ca="1">HYPERLINK("#"&amp;CELL("direccion",Tabla_472796!A94),"31")</f>
        <v>31</v>
      </c>
      <c r="N38" s="5" t="s">
        <v>350</v>
      </c>
      <c r="O38" s="5" t="s">
        <v>351</v>
      </c>
      <c r="P38" t="s">
        <v>69</v>
      </c>
      <c r="Q38" s="4" t="s">
        <v>623</v>
      </c>
      <c r="R38" t="s">
        <v>81</v>
      </c>
      <c r="S38" s="3">
        <v>45657</v>
      </c>
    </row>
    <row r="39" spans="1:20" x14ac:dyDescent="0.25">
      <c r="A39">
        <v>2024</v>
      </c>
      <c r="B39" s="3">
        <v>45566</v>
      </c>
      <c r="C39" s="3">
        <v>45657</v>
      </c>
      <c r="D39" t="s">
        <v>116</v>
      </c>
      <c r="E39" t="s">
        <v>117</v>
      </c>
      <c r="F39" t="s">
        <v>185</v>
      </c>
      <c r="G39" t="s">
        <v>156</v>
      </c>
      <c r="H39" t="s">
        <v>218</v>
      </c>
      <c r="I39" t="s">
        <v>56</v>
      </c>
      <c r="J39" t="s">
        <v>83</v>
      </c>
      <c r="K39" t="s">
        <v>63</v>
      </c>
      <c r="L39" t="s">
        <v>268</v>
      </c>
      <c r="M39" s="5" t="str">
        <f ca="1">HYPERLINK("#"&amp;CELL("direccion",Tabla_472796!A97),"32")</f>
        <v>32</v>
      </c>
      <c r="N39" s="5" t="s">
        <v>352</v>
      </c>
      <c r="O39" s="5" t="s">
        <v>353</v>
      </c>
      <c r="P39" t="s">
        <v>69</v>
      </c>
      <c r="Q39" s="4" t="s">
        <v>623</v>
      </c>
      <c r="R39" t="s">
        <v>81</v>
      </c>
      <c r="S39" s="3">
        <v>45657</v>
      </c>
    </row>
    <row r="40" spans="1:20" x14ac:dyDescent="0.25">
      <c r="A40">
        <v>2024</v>
      </c>
      <c r="B40" s="3">
        <v>45566</v>
      </c>
      <c r="C40" s="3">
        <v>45657</v>
      </c>
      <c r="D40" t="s">
        <v>118</v>
      </c>
      <c r="E40" t="s">
        <v>119</v>
      </c>
      <c r="F40" t="s">
        <v>219</v>
      </c>
      <c r="G40" t="s">
        <v>156</v>
      </c>
      <c r="H40" t="s">
        <v>156</v>
      </c>
      <c r="I40" t="s">
        <v>56</v>
      </c>
      <c r="J40" t="s">
        <v>83</v>
      </c>
      <c r="K40" t="s">
        <v>63</v>
      </c>
      <c r="L40" t="s">
        <v>284</v>
      </c>
      <c r="M40" s="5" t="str">
        <f ca="1">HYPERLINK("#"&amp;CELL("direccion",Tabla_472796!A100),"33")</f>
        <v>33</v>
      </c>
      <c r="N40" s="5" t="s">
        <v>354</v>
      </c>
      <c r="O40" s="5" t="s">
        <v>355</v>
      </c>
      <c r="P40" t="s">
        <v>69</v>
      </c>
      <c r="Q40" s="4" t="s">
        <v>623</v>
      </c>
      <c r="R40" t="s">
        <v>81</v>
      </c>
      <c r="S40" s="3">
        <v>45657</v>
      </c>
    </row>
    <row r="41" spans="1:20" x14ac:dyDescent="0.25">
      <c r="A41">
        <v>2024</v>
      </c>
      <c r="B41" s="3">
        <v>45566</v>
      </c>
      <c r="C41" s="3">
        <v>45657</v>
      </c>
      <c r="D41" t="s">
        <v>103</v>
      </c>
      <c r="E41" t="s">
        <v>120</v>
      </c>
      <c r="F41" t="s">
        <v>220</v>
      </c>
      <c r="G41" t="s">
        <v>221</v>
      </c>
      <c r="H41" t="s">
        <v>222</v>
      </c>
      <c r="I41" t="s">
        <v>57</v>
      </c>
      <c r="J41" t="s">
        <v>83</v>
      </c>
      <c r="K41" t="s">
        <v>63</v>
      </c>
      <c r="L41" t="s">
        <v>266</v>
      </c>
      <c r="M41" s="5" t="str">
        <f ca="1">HYPERLINK("#"&amp;CELL("direccion",Tabla_472796!A103),"34")</f>
        <v>34</v>
      </c>
      <c r="N41" s="5" t="s">
        <v>356</v>
      </c>
      <c r="O41" s="5" t="s">
        <v>357</v>
      </c>
      <c r="P41" t="s">
        <v>69</v>
      </c>
      <c r="Q41" s="4" t="s">
        <v>623</v>
      </c>
      <c r="R41" t="s">
        <v>81</v>
      </c>
      <c r="S41" s="3">
        <v>45657</v>
      </c>
    </row>
    <row r="42" spans="1:20" x14ac:dyDescent="0.25">
      <c r="A42">
        <v>2024</v>
      </c>
      <c r="B42" s="3">
        <v>45566</v>
      </c>
      <c r="C42" s="3">
        <v>45657</v>
      </c>
      <c r="D42" t="s">
        <v>84</v>
      </c>
      <c r="E42" t="s">
        <v>121</v>
      </c>
      <c r="F42" t="s">
        <v>223</v>
      </c>
      <c r="G42" t="s">
        <v>224</v>
      </c>
      <c r="H42" t="s">
        <v>149</v>
      </c>
      <c r="I42" t="s">
        <v>57</v>
      </c>
      <c r="J42" t="s">
        <v>83</v>
      </c>
      <c r="K42" t="s">
        <v>58</v>
      </c>
      <c r="L42" t="s">
        <v>285</v>
      </c>
      <c r="M42" s="5" t="str">
        <f ca="1">HYPERLINK("#"&amp;CELL("direccion",Tabla_472796!A106),"35")</f>
        <v>35</v>
      </c>
      <c r="N42" s="4" t="s">
        <v>619</v>
      </c>
      <c r="O42" s="5" t="s">
        <v>358</v>
      </c>
      <c r="P42" t="s">
        <v>69</v>
      </c>
      <c r="Q42" s="4" t="s">
        <v>623</v>
      </c>
      <c r="R42" t="s">
        <v>81</v>
      </c>
      <c r="S42" s="3">
        <v>45657</v>
      </c>
      <c r="T42" t="s">
        <v>620</v>
      </c>
    </row>
    <row r="43" spans="1:20" x14ac:dyDescent="0.25">
      <c r="A43">
        <v>2024</v>
      </c>
      <c r="B43" s="3">
        <v>45566</v>
      </c>
      <c r="C43" s="3">
        <v>45657</v>
      </c>
      <c r="D43" t="s">
        <v>84</v>
      </c>
      <c r="E43" t="s">
        <v>122</v>
      </c>
      <c r="F43" t="s">
        <v>144</v>
      </c>
      <c r="G43" t="s">
        <v>144</v>
      </c>
      <c r="H43" t="s">
        <v>144</v>
      </c>
      <c r="J43" t="s">
        <v>83</v>
      </c>
      <c r="K43" t="s">
        <v>58</v>
      </c>
      <c r="L43" t="s">
        <v>265</v>
      </c>
      <c r="M43" s="5" t="str">
        <f ca="1">HYPERLINK("#"&amp;CELL("direccion",Tabla_472796!A109),"36")</f>
        <v>36</v>
      </c>
      <c r="N43" s="4" t="s">
        <v>621</v>
      </c>
      <c r="O43" s="5" t="s">
        <v>359</v>
      </c>
      <c r="P43" t="s">
        <v>69</v>
      </c>
      <c r="Q43" s="4" t="s">
        <v>623</v>
      </c>
      <c r="R43" t="s">
        <v>81</v>
      </c>
      <c r="S43" s="3">
        <v>45657</v>
      </c>
    </row>
    <row r="44" spans="1:20" x14ac:dyDescent="0.25">
      <c r="A44">
        <v>2024</v>
      </c>
      <c r="B44" s="3">
        <v>45566</v>
      </c>
      <c r="C44" s="3">
        <v>45657</v>
      </c>
      <c r="D44" t="s">
        <v>84</v>
      </c>
      <c r="E44" t="s">
        <v>123</v>
      </c>
      <c r="F44" t="s">
        <v>225</v>
      </c>
      <c r="G44" t="s">
        <v>226</v>
      </c>
      <c r="H44" t="s">
        <v>227</v>
      </c>
      <c r="I44" t="s">
        <v>57</v>
      </c>
      <c r="J44" t="s">
        <v>83</v>
      </c>
      <c r="K44" t="s">
        <v>63</v>
      </c>
      <c r="L44" t="s">
        <v>286</v>
      </c>
      <c r="M44" s="5" t="str">
        <f ca="1">HYPERLINK("#"&amp;CELL("direccion",Tabla_472796!A112),"37")</f>
        <v>37</v>
      </c>
      <c r="N44" s="5" t="s">
        <v>360</v>
      </c>
      <c r="O44" s="5" t="s">
        <v>361</v>
      </c>
      <c r="P44" t="s">
        <v>69</v>
      </c>
      <c r="Q44" s="4" t="s">
        <v>623</v>
      </c>
      <c r="R44" t="s">
        <v>81</v>
      </c>
      <c r="S44" s="3">
        <v>45657</v>
      </c>
    </row>
    <row r="45" spans="1:20" x14ac:dyDescent="0.25">
      <c r="A45">
        <v>2024</v>
      </c>
      <c r="B45" s="3">
        <v>45566</v>
      </c>
      <c r="C45" s="3">
        <v>45657</v>
      </c>
      <c r="D45" t="s">
        <v>103</v>
      </c>
      <c r="E45" t="s">
        <v>124</v>
      </c>
      <c r="F45" t="s">
        <v>228</v>
      </c>
      <c r="G45" t="s">
        <v>229</v>
      </c>
      <c r="H45" t="s">
        <v>230</v>
      </c>
      <c r="I45" t="s">
        <v>57</v>
      </c>
      <c r="J45" t="s">
        <v>83</v>
      </c>
      <c r="K45" t="s">
        <v>64</v>
      </c>
      <c r="L45" t="s">
        <v>287</v>
      </c>
      <c r="M45" s="5" t="str">
        <f ca="1">HYPERLINK("#"&amp;CELL("direccion",Tabla_472796!A115),"38")</f>
        <v>38</v>
      </c>
      <c r="N45" s="5" t="s">
        <v>362</v>
      </c>
      <c r="O45" s="4" t="s">
        <v>622</v>
      </c>
      <c r="P45" t="s">
        <v>69</v>
      </c>
      <c r="Q45" s="4" t="s">
        <v>623</v>
      </c>
      <c r="R45" t="s">
        <v>81</v>
      </c>
      <c r="S45" s="3">
        <v>45657</v>
      </c>
    </row>
    <row r="46" spans="1:20" x14ac:dyDescent="0.25">
      <c r="A46">
        <v>2024</v>
      </c>
      <c r="B46" s="3">
        <v>45566</v>
      </c>
      <c r="C46" s="3">
        <v>45657</v>
      </c>
      <c r="D46" t="s">
        <v>84</v>
      </c>
      <c r="E46" t="s">
        <v>125</v>
      </c>
      <c r="F46" t="s">
        <v>231</v>
      </c>
      <c r="G46" t="s">
        <v>232</v>
      </c>
      <c r="H46" t="s">
        <v>233</v>
      </c>
      <c r="I46" t="s">
        <v>57</v>
      </c>
      <c r="J46" t="s">
        <v>83</v>
      </c>
      <c r="K46" t="s">
        <v>58</v>
      </c>
      <c r="L46" t="s">
        <v>285</v>
      </c>
      <c r="M46" s="5" t="str">
        <f ca="1">HYPERLINK("#"&amp;CELL("direccion",Tabla_472796!A118),"39")</f>
        <v>39</v>
      </c>
      <c r="N46" s="4" t="s">
        <v>619</v>
      </c>
      <c r="O46" s="5" t="s">
        <v>363</v>
      </c>
      <c r="P46" t="s">
        <v>69</v>
      </c>
      <c r="Q46" s="4" t="s">
        <v>623</v>
      </c>
      <c r="R46" t="s">
        <v>81</v>
      </c>
      <c r="S46" s="3">
        <v>45657</v>
      </c>
      <c r="T46" t="s">
        <v>620</v>
      </c>
    </row>
    <row r="47" spans="1:20" x14ac:dyDescent="0.25">
      <c r="A47">
        <v>2024</v>
      </c>
      <c r="B47" s="3">
        <v>45566</v>
      </c>
      <c r="C47" s="3">
        <v>45657</v>
      </c>
      <c r="D47" t="s">
        <v>84</v>
      </c>
      <c r="E47" t="s">
        <v>126</v>
      </c>
      <c r="F47" t="s">
        <v>144</v>
      </c>
      <c r="G47" t="s">
        <v>144</v>
      </c>
      <c r="H47" t="s">
        <v>144</v>
      </c>
      <c r="J47" t="s">
        <v>83</v>
      </c>
      <c r="K47" t="s">
        <v>58</v>
      </c>
      <c r="L47" t="s">
        <v>265</v>
      </c>
      <c r="M47" s="5" t="str">
        <f ca="1">HYPERLINK("#"&amp;CELL("direccion",Tabla_472796!A121),"40")</f>
        <v>40</v>
      </c>
      <c r="N47" s="4" t="s">
        <v>621</v>
      </c>
      <c r="O47" s="5" t="s">
        <v>364</v>
      </c>
      <c r="P47" t="s">
        <v>69</v>
      </c>
      <c r="Q47" s="4" t="s">
        <v>623</v>
      </c>
      <c r="R47" t="s">
        <v>81</v>
      </c>
      <c r="S47" s="3">
        <v>45657</v>
      </c>
    </row>
    <row r="48" spans="1:20" x14ac:dyDescent="0.25">
      <c r="A48">
        <v>2024</v>
      </c>
      <c r="B48" s="3">
        <v>45566</v>
      </c>
      <c r="C48" s="3">
        <v>45657</v>
      </c>
      <c r="D48" t="s">
        <v>118</v>
      </c>
      <c r="E48" t="s">
        <v>127</v>
      </c>
      <c r="F48" t="s">
        <v>234</v>
      </c>
      <c r="G48" t="s">
        <v>235</v>
      </c>
      <c r="H48" t="s">
        <v>236</v>
      </c>
      <c r="I48" t="s">
        <v>57</v>
      </c>
      <c r="J48" t="s">
        <v>83</v>
      </c>
      <c r="K48" t="s">
        <v>58</v>
      </c>
      <c r="L48" t="s">
        <v>285</v>
      </c>
      <c r="M48" s="5" t="str">
        <f ca="1">HYPERLINK("#"&amp;CELL("direccion",Tabla_472796!A124),"41")</f>
        <v>41</v>
      </c>
      <c r="N48" s="4" t="s">
        <v>619</v>
      </c>
      <c r="O48" s="5" t="s">
        <v>365</v>
      </c>
      <c r="P48" t="s">
        <v>69</v>
      </c>
      <c r="Q48" s="4" t="s">
        <v>623</v>
      </c>
      <c r="R48" t="s">
        <v>81</v>
      </c>
      <c r="S48" s="3">
        <v>45657</v>
      </c>
      <c r="T48" t="s">
        <v>620</v>
      </c>
    </row>
    <row r="49" spans="1:19" x14ac:dyDescent="0.25">
      <c r="A49">
        <v>2024</v>
      </c>
      <c r="B49" s="3">
        <v>45566</v>
      </c>
      <c r="C49" s="3">
        <v>45657</v>
      </c>
      <c r="D49" t="s">
        <v>84</v>
      </c>
      <c r="E49" t="s">
        <v>128</v>
      </c>
      <c r="F49" t="s">
        <v>237</v>
      </c>
      <c r="G49" t="s">
        <v>238</v>
      </c>
      <c r="H49" t="s">
        <v>239</v>
      </c>
      <c r="I49" t="s">
        <v>56</v>
      </c>
      <c r="J49" t="s">
        <v>83</v>
      </c>
      <c r="K49" t="s">
        <v>61</v>
      </c>
      <c r="L49" t="s">
        <v>61</v>
      </c>
      <c r="M49" s="5" t="str">
        <f ca="1">HYPERLINK("#"&amp;CELL("direccion",Tabla_472796!A127),"42")</f>
        <v>42</v>
      </c>
      <c r="N49" s="5" t="s">
        <v>366</v>
      </c>
      <c r="O49" s="5" t="s">
        <v>367</v>
      </c>
      <c r="P49" t="s">
        <v>69</v>
      </c>
      <c r="Q49" s="4" t="s">
        <v>623</v>
      </c>
      <c r="R49" t="s">
        <v>81</v>
      </c>
      <c r="S49" s="3">
        <v>45657</v>
      </c>
    </row>
    <row r="50" spans="1:19" x14ac:dyDescent="0.25">
      <c r="A50">
        <v>2024</v>
      </c>
      <c r="B50" s="3">
        <v>45566</v>
      </c>
      <c r="C50" s="3">
        <v>45657</v>
      </c>
      <c r="D50" t="s">
        <v>84</v>
      </c>
      <c r="E50" t="s">
        <v>129</v>
      </c>
      <c r="F50" t="s">
        <v>240</v>
      </c>
      <c r="G50" t="s">
        <v>149</v>
      </c>
      <c r="H50" t="s">
        <v>241</v>
      </c>
      <c r="I50" t="s">
        <v>56</v>
      </c>
      <c r="J50" t="s">
        <v>83</v>
      </c>
      <c r="K50" t="s">
        <v>61</v>
      </c>
      <c r="L50" t="s">
        <v>61</v>
      </c>
      <c r="M50" s="5" t="str">
        <f ca="1">HYPERLINK("#"&amp;CELL("direccion",Tabla_472796!A130),"43")</f>
        <v>43</v>
      </c>
      <c r="N50" s="5" t="s">
        <v>368</v>
      </c>
      <c r="O50" s="5" t="s">
        <v>369</v>
      </c>
      <c r="P50" t="s">
        <v>69</v>
      </c>
      <c r="Q50" s="4" t="s">
        <v>623</v>
      </c>
      <c r="R50" t="s">
        <v>81</v>
      </c>
      <c r="S50" s="3">
        <v>45657</v>
      </c>
    </row>
    <row r="51" spans="1:19" x14ac:dyDescent="0.25">
      <c r="A51">
        <v>2024</v>
      </c>
      <c r="B51" s="3">
        <v>45566</v>
      </c>
      <c r="C51" s="3">
        <v>45657</v>
      </c>
      <c r="D51" t="s">
        <v>118</v>
      </c>
      <c r="E51" t="s">
        <v>130</v>
      </c>
      <c r="F51" t="s">
        <v>242</v>
      </c>
      <c r="G51" t="s">
        <v>243</v>
      </c>
      <c r="H51" t="s">
        <v>244</v>
      </c>
      <c r="I51" t="s">
        <v>56</v>
      </c>
      <c r="J51" t="s">
        <v>83</v>
      </c>
      <c r="K51" t="s">
        <v>64</v>
      </c>
      <c r="L51" t="s">
        <v>288</v>
      </c>
      <c r="M51" s="5" t="str">
        <f ca="1">HYPERLINK("#"&amp;CELL("direccion",Tabla_472796!A133),"44")</f>
        <v>44</v>
      </c>
      <c r="N51" s="5" t="s">
        <v>370</v>
      </c>
      <c r="O51" s="5" t="s">
        <v>371</v>
      </c>
      <c r="P51" t="s">
        <v>69</v>
      </c>
      <c r="Q51" s="4" t="s">
        <v>623</v>
      </c>
      <c r="R51" t="s">
        <v>81</v>
      </c>
      <c r="S51" s="3">
        <v>45657</v>
      </c>
    </row>
    <row r="52" spans="1:19" x14ac:dyDescent="0.25">
      <c r="A52">
        <v>2024</v>
      </c>
      <c r="B52" s="3">
        <v>45566</v>
      </c>
      <c r="C52" s="3">
        <v>45657</v>
      </c>
      <c r="D52" t="s">
        <v>103</v>
      </c>
      <c r="E52" t="s">
        <v>131</v>
      </c>
      <c r="F52" t="s">
        <v>245</v>
      </c>
      <c r="G52" t="s">
        <v>246</v>
      </c>
      <c r="H52" t="s">
        <v>247</v>
      </c>
      <c r="I52" t="s">
        <v>56</v>
      </c>
      <c r="J52" t="s">
        <v>83</v>
      </c>
      <c r="K52" t="s">
        <v>64</v>
      </c>
      <c r="L52" t="s">
        <v>289</v>
      </c>
      <c r="M52" s="5" t="str">
        <f ca="1">HYPERLINK("#"&amp;CELL("direccion",Tabla_472796!A136),"45")</f>
        <v>45</v>
      </c>
      <c r="N52" s="5" t="s">
        <v>372</v>
      </c>
      <c r="O52" s="5" t="s">
        <v>373</v>
      </c>
      <c r="P52" t="s">
        <v>69</v>
      </c>
      <c r="Q52" s="4" t="s">
        <v>623</v>
      </c>
      <c r="R52" t="s">
        <v>81</v>
      </c>
      <c r="S52" s="3">
        <v>45657</v>
      </c>
    </row>
    <row r="53" spans="1:19" x14ac:dyDescent="0.25">
      <c r="A53">
        <v>2024</v>
      </c>
      <c r="B53" s="3">
        <v>45566</v>
      </c>
      <c r="C53" s="3">
        <v>45657</v>
      </c>
      <c r="D53" t="s">
        <v>84</v>
      </c>
      <c r="E53" t="s">
        <v>132</v>
      </c>
      <c r="F53" t="s">
        <v>248</v>
      </c>
      <c r="G53" t="s">
        <v>249</v>
      </c>
      <c r="H53" t="s">
        <v>250</v>
      </c>
      <c r="I53" t="s">
        <v>57</v>
      </c>
      <c r="J53" t="s">
        <v>83</v>
      </c>
      <c r="K53" t="s">
        <v>63</v>
      </c>
      <c r="L53" t="s">
        <v>277</v>
      </c>
      <c r="M53" s="5" t="str">
        <f ca="1">HYPERLINK("#"&amp;CELL("direccion",Tabla_472796!A139),"46")</f>
        <v>46</v>
      </c>
      <c r="N53" s="5" t="s">
        <v>374</v>
      </c>
      <c r="O53" s="5" t="s">
        <v>375</v>
      </c>
      <c r="P53" t="s">
        <v>69</v>
      </c>
      <c r="Q53" s="4" t="s">
        <v>623</v>
      </c>
      <c r="R53" t="s">
        <v>81</v>
      </c>
      <c r="S53" s="3">
        <v>45657</v>
      </c>
    </row>
    <row r="54" spans="1:19" x14ac:dyDescent="0.25">
      <c r="A54">
        <v>2024</v>
      </c>
      <c r="B54" s="3">
        <v>45566</v>
      </c>
      <c r="C54" s="3">
        <v>45657</v>
      </c>
      <c r="D54" t="s">
        <v>84</v>
      </c>
      <c r="E54" t="s">
        <v>133</v>
      </c>
      <c r="F54" t="s">
        <v>251</v>
      </c>
      <c r="G54" t="s">
        <v>252</v>
      </c>
      <c r="H54" t="s">
        <v>253</v>
      </c>
      <c r="I54" t="s">
        <v>56</v>
      </c>
      <c r="J54" t="s">
        <v>83</v>
      </c>
      <c r="K54" t="s">
        <v>63</v>
      </c>
      <c r="L54" t="s">
        <v>277</v>
      </c>
      <c r="M54" s="5" t="str">
        <f ca="1">HYPERLINK("#"&amp;CELL("direccion",Tabla_472796!A142),"47")</f>
        <v>47</v>
      </c>
      <c r="N54" s="5" t="s">
        <v>376</v>
      </c>
      <c r="O54" s="5" t="s">
        <v>377</v>
      </c>
      <c r="P54" t="s">
        <v>69</v>
      </c>
      <c r="Q54" s="4" t="s">
        <v>623</v>
      </c>
      <c r="R54" t="s">
        <v>81</v>
      </c>
      <c r="S54" s="3">
        <v>45657</v>
      </c>
    </row>
    <row r="55" spans="1:19" x14ac:dyDescent="0.25">
      <c r="A55">
        <v>2024</v>
      </c>
      <c r="B55" s="3">
        <v>45566</v>
      </c>
      <c r="C55" s="3">
        <v>45657</v>
      </c>
      <c r="D55" t="s">
        <v>84</v>
      </c>
      <c r="E55" t="s">
        <v>134</v>
      </c>
      <c r="F55" t="s">
        <v>254</v>
      </c>
      <c r="G55" t="s">
        <v>255</v>
      </c>
      <c r="H55" t="s">
        <v>256</v>
      </c>
      <c r="I55" t="s">
        <v>57</v>
      </c>
      <c r="J55" t="s">
        <v>83</v>
      </c>
      <c r="K55" t="s">
        <v>63</v>
      </c>
      <c r="L55" t="s">
        <v>290</v>
      </c>
      <c r="M55" s="5" t="str">
        <f ca="1">HYPERLINK("#"&amp;CELL("direccion",Tabla_472796!A145),"48")</f>
        <v>48</v>
      </c>
      <c r="N55" s="5" t="s">
        <v>378</v>
      </c>
      <c r="O55" s="5" t="s">
        <v>379</v>
      </c>
      <c r="P55" t="s">
        <v>69</v>
      </c>
      <c r="Q55" s="4" t="s">
        <v>623</v>
      </c>
      <c r="R55" t="s">
        <v>81</v>
      </c>
      <c r="S55" s="3">
        <v>45657</v>
      </c>
    </row>
    <row r="56" spans="1:19" x14ac:dyDescent="0.25">
      <c r="A56">
        <v>2024</v>
      </c>
      <c r="B56" s="3">
        <v>45566</v>
      </c>
      <c r="C56" s="3">
        <v>45657</v>
      </c>
      <c r="D56" t="s">
        <v>103</v>
      </c>
      <c r="E56" t="s">
        <v>135</v>
      </c>
      <c r="F56" t="s">
        <v>257</v>
      </c>
      <c r="G56" t="s">
        <v>258</v>
      </c>
      <c r="H56" t="s">
        <v>149</v>
      </c>
      <c r="I56" t="s">
        <v>56</v>
      </c>
      <c r="J56" t="s">
        <v>83</v>
      </c>
      <c r="K56" t="s">
        <v>62</v>
      </c>
      <c r="L56" t="s">
        <v>291</v>
      </c>
      <c r="M56" s="5" t="str">
        <f ca="1">HYPERLINK("#"&amp;CELL("direccion",Tabla_472796!A148),"49")</f>
        <v>49</v>
      </c>
      <c r="N56" s="5" t="s">
        <v>380</v>
      </c>
      <c r="O56" s="5" t="s">
        <v>381</v>
      </c>
      <c r="P56" t="s">
        <v>69</v>
      </c>
      <c r="Q56" s="4" t="s">
        <v>623</v>
      </c>
      <c r="R56" t="s">
        <v>81</v>
      </c>
      <c r="S56" s="3">
        <v>45657</v>
      </c>
    </row>
    <row r="57" spans="1:19" x14ac:dyDescent="0.25">
      <c r="A57">
        <v>2024</v>
      </c>
      <c r="B57" s="3">
        <v>45566</v>
      </c>
      <c r="C57" s="3">
        <v>45657</v>
      </c>
      <c r="D57" t="s">
        <v>84</v>
      </c>
      <c r="E57" t="s">
        <v>136</v>
      </c>
      <c r="F57" t="s">
        <v>144</v>
      </c>
      <c r="G57" t="s">
        <v>144</v>
      </c>
      <c r="H57" t="s">
        <v>144</v>
      </c>
      <c r="J57" t="s">
        <v>83</v>
      </c>
      <c r="K57" t="s">
        <v>58</v>
      </c>
      <c r="L57" t="s">
        <v>265</v>
      </c>
      <c r="M57" s="5" t="str">
        <f ca="1">HYPERLINK("#"&amp;CELL("direccion",Tabla_472796!A151),"50")</f>
        <v>50</v>
      </c>
      <c r="N57" s="4" t="s">
        <v>621</v>
      </c>
      <c r="O57" s="5" t="s">
        <v>382</v>
      </c>
      <c r="P57" t="s">
        <v>69</v>
      </c>
      <c r="Q57" s="4" t="s">
        <v>623</v>
      </c>
      <c r="R57" t="s">
        <v>81</v>
      </c>
      <c r="S57" s="3">
        <v>45657</v>
      </c>
    </row>
    <row r="58" spans="1:19" x14ac:dyDescent="0.25">
      <c r="A58">
        <v>2024</v>
      </c>
      <c r="B58" s="3">
        <v>45566</v>
      </c>
      <c r="C58" s="3">
        <v>45657</v>
      </c>
      <c r="D58" t="s">
        <v>84</v>
      </c>
      <c r="E58" t="s">
        <v>137</v>
      </c>
      <c r="F58" t="s">
        <v>144</v>
      </c>
      <c r="G58" t="s">
        <v>144</v>
      </c>
      <c r="H58" t="s">
        <v>144</v>
      </c>
      <c r="J58" t="s">
        <v>83</v>
      </c>
      <c r="K58" t="s">
        <v>58</v>
      </c>
      <c r="L58" t="s">
        <v>265</v>
      </c>
      <c r="M58" s="5" t="str">
        <f ca="1">HYPERLINK("#"&amp;CELL("direccion",Tabla_472796!A154),"51")</f>
        <v>51</v>
      </c>
      <c r="N58" s="4" t="s">
        <v>621</v>
      </c>
      <c r="O58" s="5" t="s">
        <v>383</v>
      </c>
      <c r="P58" t="s">
        <v>69</v>
      </c>
      <c r="Q58" s="4" t="s">
        <v>623</v>
      </c>
      <c r="R58" t="s">
        <v>81</v>
      </c>
      <c r="S58" s="3">
        <v>45657</v>
      </c>
    </row>
    <row r="59" spans="1:19" x14ac:dyDescent="0.25">
      <c r="A59">
        <v>2024</v>
      </c>
      <c r="B59" s="3">
        <v>45566</v>
      </c>
      <c r="C59" s="3">
        <v>45657</v>
      </c>
      <c r="D59" t="s">
        <v>103</v>
      </c>
      <c r="E59" t="s">
        <v>138</v>
      </c>
      <c r="F59" t="s">
        <v>259</v>
      </c>
      <c r="G59" t="s">
        <v>260</v>
      </c>
      <c r="H59" t="s">
        <v>261</v>
      </c>
      <c r="I59" t="s">
        <v>57</v>
      </c>
      <c r="J59" t="s">
        <v>83</v>
      </c>
      <c r="K59" t="s">
        <v>63</v>
      </c>
      <c r="L59" t="s">
        <v>272</v>
      </c>
      <c r="M59" s="5" t="str">
        <f ca="1">HYPERLINK("#"&amp;CELL("direccion",Tabla_472796!A157),"52")</f>
        <v>52</v>
      </c>
      <c r="N59" s="5" t="s">
        <v>384</v>
      </c>
      <c r="O59" s="5" t="s">
        <v>385</v>
      </c>
      <c r="P59" t="s">
        <v>69</v>
      </c>
      <c r="Q59" s="4" t="s">
        <v>623</v>
      </c>
      <c r="R59" t="s">
        <v>81</v>
      </c>
      <c r="S59" s="3">
        <v>45657</v>
      </c>
    </row>
    <row r="60" spans="1:19" x14ac:dyDescent="0.25">
      <c r="A60">
        <v>2024</v>
      </c>
      <c r="B60" s="3">
        <v>45566</v>
      </c>
      <c r="C60" s="3">
        <v>45657</v>
      </c>
      <c r="D60" t="s">
        <v>84</v>
      </c>
      <c r="E60" t="s">
        <v>139</v>
      </c>
      <c r="F60" t="s">
        <v>262</v>
      </c>
      <c r="G60" t="s">
        <v>263</v>
      </c>
      <c r="H60" t="s">
        <v>173</v>
      </c>
      <c r="I60" t="s">
        <v>56</v>
      </c>
      <c r="J60" t="s">
        <v>83</v>
      </c>
      <c r="K60" t="s">
        <v>61</v>
      </c>
      <c r="L60" t="s">
        <v>61</v>
      </c>
      <c r="M60" s="5" t="str">
        <f ca="1">HYPERLINK("#"&amp;CELL("direccion",Tabla_472796!A160),"53")</f>
        <v>53</v>
      </c>
      <c r="N60" s="5" t="s">
        <v>386</v>
      </c>
      <c r="O60" s="5" t="s">
        <v>387</v>
      </c>
      <c r="P60" t="s">
        <v>69</v>
      </c>
      <c r="Q60" s="4" t="s">
        <v>623</v>
      </c>
      <c r="R60" t="s">
        <v>81</v>
      </c>
      <c r="S60" s="3">
        <v>45657</v>
      </c>
    </row>
    <row r="61" spans="1:19" x14ac:dyDescent="0.25">
      <c r="A61">
        <v>2024</v>
      </c>
      <c r="B61" s="3">
        <v>45566</v>
      </c>
      <c r="C61" s="3">
        <v>45657</v>
      </c>
      <c r="D61" t="s">
        <v>84</v>
      </c>
      <c r="E61" t="s">
        <v>140</v>
      </c>
      <c r="F61" t="s">
        <v>144</v>
      </c>
      <c r="G61" t="s">
        <v>144</v>
      </c>
      <c r="H61" t="s">
        <v>144</v>
      </c>
      <c r="J61" t="s">
        <v>83</v>
      </c>
      <c r="K61" t="s">
        <v>58</v>
      </c>
      <c r="L61" t="s">
        <v>265</v>
      </c>
      <c r="M61" s="5" t="str">
        <f ca="1">HYPERLINK("#"&amp;CELL("direccion",Tabla_472796!A163),"54")</f>
        <v>54</v>
      </c>
      <c r="N61" s="4" t="s">
        <v>621</v>
      </c>
      <c r="O61" s="5" t="s">
        <v>388</v>
      </c>
      <c r="P61" t="s">
        <v>69</v>
      </c>
      <c r="Q61" s="4" t="s">
        <v>623</v>
      </c>
      <c r="R61" t="s">
        <v>81</v>
      </c>
      <c r="S6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1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N25" r:id="rId16" xr:uid="{00000000-0004-0000-0000-00000F000000}"/>
    <hyperlink ref="N26" r:id="rId17" xr:uid="{00000000-0004-0000-0000-000010000000}"/>
    <hyperlink ref="N27" r:id="rId18" xr:uid="{00000000-0004-0000-0000-000011000000}"/>
    <hyperlink ref="N28" r:id="rId19" xr:uid="{00000000-0004-0000-0000-000012000000}"/>
    <hyperlink ref="N29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  <hyperlink ref="N34" r:id="rId25" xr:uid="{00000000-0004-0000-0000-000018000000}"/>
    <hyperlink ref="N35" r:id="rId26" xr:uid="{00000000-0004-0000-0000-000019000000}"/>
    <hyperlink ref="N36" r:id="rId27" xr:uid="{00000000-0004-0000-0000-00001A000000}"/>
    <hyperlink ref="N37" r:id="rId28" xr:uid="{00000000-0004-0000-0000-00001B000000}"/>
    <hyperlink ref="N38" r:id="rId29" xr:uid="{00000000-0004-0000-0000-00001C000000}"/>
    <hyperlink ref="N39" r:id="rId30" xr:uid="{00000000-0004-0000-0000-00001D000000}"/>
    <hyperlink ref="N40" r:id="rId31" xr:uid="{00000000-0004-0000-0000-00001E000000}"/>
    <hyperlink ref="N41" r:id="rId32" xr:uid="{00000000-0004-0000-0000-00001F000000}"/>
    <hyperlink ref="N44" r:id="rId33" xr:uid="{00000000-0004-0000-0000-000020000000}"/>
    <hyperlink ref="N45" r:id="rId34" xr:uid="{00000000-0004-0000-0000-000021000000}"/>
    <hyperlink ref="N49" r:id="rId35" xr:uid="{00000000-0004-0000-0000-000022000000}"/>
    <hyperlink ref="N50" r:id="rId36" xr:uid="{00000000-0004-0000-0000-000023000000}"/>
    <hyperlink ref="N51" r:id="rId37" xr:uid="{00000000-0004-0000-0000-000024000000}"/>
    <hyperlink ref="N52" r:id="rId38" xr:uid="{00000000-0004-0000-0000-000025000000}"/>
    <hyperlink ref="N53" r:id="rId39" xr:uid="{00000000-0004-0000-0000-000026000000}"/>
    <hyperlink ref="N54" r:id="rId40" xr:uid="{00000000-0004-0000-0000-000027000000}"/>
    <hyperlink ref="N55" r:id="rId41" xr:uid="{00000000-0004-0000-0000-000028000000}"/>
    <hyperlink ref="N56" r:id="rId42" xr:uid="{00000000-0004-0000-0000-000029000000}"/>
    <hyperlink ref="N59" r:id="rId43" xr:uid="{00000000-0004-0000-0000-00002A000000}"/>
    <hyperlink ref="N60" r:id="rId44" xr:uid="{00000000-0004-0000-0000-00002B000000}"/>
    <hyperlink ref="O8" r:id="rId45" xr:uid="{00000000-0004-0000-0000-00002C000000}"/>
    <hyperlink ref="O9" r:id="rId46" xr:uid="{00000000-0004-0000-0000-00002D000000}"/>
    <hyperlink ref="O10" r:id="rId47" xr:uid="{00000000-0004-0000-0000-00002E000000}"/>
    <hyperlink ref="O11" r:id="rId48" xr:uid="{00000000-0004-0000-0000-00002F000000}"/>
    <hyperlink ref="O12" r:id="rId49" xr:uid="{00000000-0004-0000-0000-000030000000}"/>
    <hyperlink ref="O13" r:id="rId50" xr:uid="{00000000-0004-0000-0000-000031000000}"/>
    <hyperlink ref="O14" r:id="rId51" xr:uid="{00000000-0004-0000-0000-000032000000}"/>
    <hyperlink ref="O15" r:id="rId52" xr:uid="{00000000-0004-0000-0000-000033000000}"/>
    <hyperlink ref="O16" r:id="rId53" xr:uid="{00000000-0004-0000-0000-000034000000}"/>
    <hyperlink ref="O17" r:id="rId54" xr:uid="{00000000-0004-0000-0000-000035000000}"/>
    <hyperlink ref="O18" r:id="rId55" xr:uid="{00000000-0004-0000-0000-000036000000}"/>
    <hyperlink ref="O19" r:id="rId56" xr:uid="{00000000-0004-0000-0000-000037000000}"/>
    <hyperlink ref="O20" r:id="rId57" xr:uid="{00000000-0004-0000-0000-000038000000}"/>
    <hyperlink ref="O21" r:id="rId58" xr:uid="{00000000-0004-0000-0000-000039000000}"/>
    <hyperlink ref="O22" r:id="rId59" xr:uid="{00000000-0004-0000-0000-00003A000000}"/>
    <hyperlink ref="O23" r:id="rId60" xr:uid="{00000000-0004-0000-0000-00003B000000}"/>
    <hyperlink ref="O24" r:id="rId61" xr:uid="{00000000-0004-0000-0000-00003C000000}"/>
    <hyperlink ref="O25" r:id="rId62" xr:uid="{00000000-0004-0000-0000-00003D000000}"/>
    <hyperlink ref="O26" r:id="rId63" xr:uid="{00000000-0004-0000-0000-00003E000000}"/>
    <hyperlink ref="O27" r:id="rId64" xr:uid="{00000000-0004-0000-0000-00003F000000}"/>
    <hyperlink ref="O28" r:id="rId65" xr:uid="{00000000-0004-0000-0000-000040000000}"/>
    <hyperlink ref="O29" r:id="rId66" xr:uid="{00000000-0004-0000-0000-000041000000}"/>
    <hyperlink ref="O30" r:id="rId67" xr:uid="{00000000-0004-0000-0000-000042000000}"/>
    <hyperlink ref="O31" r:id="rId68" xr:uid="{00000000-0004-0000-0000-000043000000}"/>
    <hyperlink ref="O32" r:id="rId69" xr:uid="{00000000-0004-0000-0000-000044000000}"/>
    <hyperlink ref="O33" r:id="rId70" xr:uid="{00000000-0004-0000-0000-000045000000}"/>
    <hyperlink ref="O34" r:id="rId71" xr:uid="{00000000-0004-0000-0000-000046000000}"/>
    <hyperlink ref="O35" r:id="rId72" xr:uid="{00000000-0004-0000-0000-000047000000}"/>
    <hyperlink ref="O36" r:id="rId73" xr:uid="{00000000-0004-0000-0000-000048000000}"/>
    <hyperlink ref="O37" r:id="rId74" xr:uid="{00000000-0004-0000-0000-000049000000}"/>
    <hyperlink ref="O38" r:id="rId75" xr:uid="{00000000-0004-0000-0000-00004A000000}"/>
    <hyperlink ref="O39" r:id="rId76" xr:uid="{00000000-0004-0000-0000-00004B000000}"/>
    <hyperlink ref="O40" r:id="rId77" xr:uid="{00000000-0004-0000-0000-00004C000000}"/>
    <hyperlink ref="O41" r:id="rId78" xr:uid="{00000000-0004-0000-0000-00004D000000}"/>
    <hyperlink ref="O42" r:id="rId79" xr:uid="{00000000-0004-0000-0000-00004E000000}"/>
    <hyperlink ref="O43" r:id="rId80" xr:uid="{00000000-0004-0000-0000-00004F000000}"/>
    <hyperlink ref="O44" r:id="rId81" xr:uid="{00000000-0004-0000-0000-000050000000}"/>
    <hyperlink ref="O46" r:id="rId82" xr:uid="{00000000-0004-0000-0000-000051000000}"/>
    <hyperlink ref="O47" r:id="rId83" xr:uid="{00000000-0004-0000-0000-000052000000}"/>
    <hyperlink ref="O48" r:id="rId84" xr:uid="{00000000-0004-0000-0000-000053000000}"/>
    <hyperlink ref="O49" r:id="rId85" xr:uid="{00000000-0004-0000-0000-000054000000}"/>
    <hyperlink ref="O50" r:id="rId86" xr:uid="{00000000-0004-0000-0000-000055000000}"/>
    <hyperlink ref="O51" r:id="rId87" xr:uid="{00000000-0004-0000-0000-000056000000}"/>
    <hyperlink ref="O52" r:id="rId88" xr:uid="{00000000-0004-0000-0000-000057000000}"/>
    <hyperlink ref="O53" r:id="rId89" xr:uid="{00000000-0004-0000-0000-000058000000}"/>
    <hyperlink ref="O54" r:id="rId90" xr:uid="{00000000-0004-0000-0000-000059000000}"/>
    <hyperlink ref="O55" r:id="rId91" xr:uid="{00000000-0004-0000-0000-00005A000000}"/>
    <hyperlink ref="O56" r:id="rId92" xr:uid="{00000000-0004-0000-0000-00005B000000}"/>
    <hyperlink ref="O57" r:id="rId93" xr:uid="{00000000-0004-0000-0000-00005C000000}"/>
    <hyperlink ref="O58" r:id="rId94" xr:uid="{00000000-0004-0000-0000-00005D000000}"/>
    <hyperlink ref="O59" r:id="rId95" xr:uid="{00000000-0004-0000-0000-00005E000000}"/>
    <hyperlink ref="O60" r:id="rId96" xr:uid="{00000000-0004-0000-0000-00005F000000}"/>
    <hyperlink ref="O61" r:id="rId97" xr:uid="{00000000-0004-0000-0000-00006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44562</v>
      </c>
      <c r="C4" s="3">
        <v>45566</v>
      </c>
      <c r="D4" t="s">
        <v>389</v>
      </c>
      <c r="E4" t="s">
        <v>390</v>
      </c>
      <c r="F4" t="s">
        <v>391</v>
      </c>
    </row>
    <row r="5" spans="1:6" x14ac:dyDescent="0.25">
      <c r="A5">
        <v>1</v>
      </c>
      <c r="B5">
        <v>2019</v>
      </c>
      <c r="C5">
        <v>2021</v>
      </c>
      <c r="D5" t="s">
        <v>392</v>
      </c>
      <c r="E5" t="s">
        <v>393</v>
      </c>
      <c r="F5" t="s">
        <v>391</v>
      </c>
    </row>
    <row r="6" spans="1:6" x14ac:dyDescent="0.25">
      <c r="A6">
        <v>1</v>
      </c>
      <c r="B6">
        <v>2017</v>
      </c>
      <c r="C6">
        <v>2019</v>
      </c>
      <c r="D6" t="s">
        <v>392</v>
      </c>
      <c r="E6" t="s">
        <v>394</v>
      </c>
      <c r="F6" t="s">
        <v>391</v>
      </c>
    </row>
    <row r="7" spans="1:6" x14ac:dyDescent="0.25">
      <c r="A7">
        <v>2</v>
      </c>
      <c r="B7" s="7" t="s">
        <v>144</v>
      </c>
      <c r="C7" s="7" t="s">
        <v>144</v>
      </c>
      <c r="D7" t="s">
        <v>144</v>
      </c>
      <c r="E7" t="s">
        <v>144</v>
      </c>
      <c r="F7" t="s">
        <v>144</v>
      </c>
    </row>
    <row r="8" spans="1:6" x14ac:dyDescent="0.25">
      <c r="A8">
        <v>2</v>
      </c>
      <c r="B8" s="7" t="s">
        <v>144</v>
      </c>
      <c r="C8" s="7" t="s">
        <v>144</v>
      </c>
      <c r="D8" t="s">
        <v>144</v>
      </c>
      <c r="E8" t="s">
        <v>144</v>
      </c>
      <c r="F8" t="s">
        <v>144</v>
      </c>
    </row>
    <row r="9" spans="1:6" x14ac:dyDescent="0.25">
      <c r="A9">
        <v>2</v>
      </c>
      <c r="B9" s="7" t="s">
        <v>144</v>
      </c>
      <c r="C9" s="7" t="s">
        <v>144</v>
      </c>
      <c r="D9" t="s">
        <v>144</v>
      </c>
      <c r="E9" t="s">
        <v>144</v>
      </c>
      <c r="F9" t="s">
        <v>144</v>
      </c>
    </row>
    <row r="10" spans="1:6" x14ac:dyDescent="0.25">
      <c r="A10">
        <v>3</v>
      </c>
      <c r="B10" s="7">
        <v>43678</v>
      </c>
      <c r="C10" s="7">
        <v>43922</v>
      </c>
      <c r="D10" t="s">
        <v>395</v>
      </c>
      <c r="E10" t="s">
        <v>396</v>
      </c>
      <c r="F10" t="s">
        <v>397</v>
      </c>
    </row>
    <row r="11" spans="1:6" x14ac:dyDescent="0.25">
      <c r="A11">
        <v>3</v>
      </c>
      <c r="B11" s="7">
        <v>41671</v>
      </c>
      <c r="C11" s="7">
        <v>43678</v>
      </c>
      <c r="D11" t="s">
        <v>398</v>
      </c>
      <c r="E11" t="s">
        <v>399</v>
      </c>
      <c r="F11" t="s">
        <v>397</v>
      </c>
    </row>
    <row r="12" spans="1:6" x14ac:dyDescent="0.25">
      <c r="A12">
        <v>3</v>
      </c>
      <c r="B12" s="7">
        <v>41334</v>
      </c>
      <c r="C12" s="7">
        <v>41760</v>
      </c>
      <c r="D12" t="s">
        <v>400</v>
      </c>
      <c r="E12" t="s">
        <v>401</v>
      </c>
      <c r="F12" t="s">
        <v>397</v>
      </c>
    </row>
    <row r="13" spans="1:6" x14ac:dyDescent="0.25">
      <c r="A13">
        <v>4</v>
      </c>
      <c r="B13" s="7">
        <v>44835</v>
      </c>
      <c r="C13" s="7" t="s">
        <v>402</v>
      </c>
      <c r="D13" t="s">
        <v>403</v>
      </c>
      <c r="E13" t="s">
        <v>396</v>
      </c>
      <c r="F13" t="s">
        <v>397</v>
      </c>
    </row>
    <row r="14" spans="1:6" x14ac:dyDescent="0.25">
      <c r="A14">
        <v>4</v>
      </c>
      <c r="B14" s="7">
        <v>44440</v>
      </c>
      <c r="C14" s="7">
        <v>44834</v>
      </c>
      <c r="D14" t="s">
        <v>404</v>
      </c>
      <c r="E14" t="s">
        <v>396</v>
      </c>
      <c r="F14" t="s">
        <v>397</v>
      </c>
    </row>
    <row r="15" spans="1:6" x14ac:dyDescent="0.25">
      <c r="A15">
        <v>4</v>
      </c>
      <c r="B15" s="8">
        <v>2020</v>
      </c>
      <c r="C15" s="8">
        <v>2021</v>
      </c>
      <c r="D15" t="s">
        <v>396</v>
      </c>
      <c r="E15" t="s">
        <v>405</v>
      </c>
      <c r="F15" t="s">
        <v>397</v>
      </c>
    </row>
    <row r="16" spans="1:6" x14ac:dyDescent="0.25">
      <c r="A16">
        <v>5</v>
      </c>
      <c r="B16" s="7">
        <v>43466</v>
      </c>
      <c r="C16" s="7">
        <v>44576</v>
      </c>
      <c r="D16" t="s">
        <v>83</v>
      </c>
      <c r="E16" t="s">
        <v>406</v>
      </c>
      <c r="F16" t="s">
        <v>407</v>
      </c>
    </row>
    <row r="17" spans="1:6" x14ac:dyDescent="0.25">
      <c r="A17">
        <v>5</v>
      </c>
      <c r="B17" s="8">
        <v>2017</v>
      </c>
      <c r="C17" s="8">
        <v>2018</v>
      </c>
      <c r="D17" t="s">
        <v>408</v>
      </c>
      <c r="E17" t="s">
        <v>409</v>
      </c>
      <c r="F17" t="s">
        <v>407</v>
      </c>
    </row>
    <row r="18" spans="1:6" x14ac:dyDescent="0.25">
      <c r="A18">
        <v>5</v>
      </c>
      <c r="B18" s="8">
        <v>2015</v>
      </c>
      <c r="C18" s="8">
        <v>2016</v>
      </c>
      <c r="D18" t="s">
        <v>408</v>
      </c>
      <c r="E18" t="s">
        <v>410</v>
      </c>
      <c r="F18" t="s">
        <v>407</v>
      </c>
    </row>
    <row r="19" spans="1:6" x14ac:dyDescent="0.25">
      <c r="A19">
        <v>6</v>
      </c>
      <c r="B19" s="7">
        <v>44348</v>
      </c>
      <c r="C19" s="7">
        <v>44440</v>
      </c>
      <c r="D19" t="s">
        <v>411</v>
      </c>
      <c r="E19" t="s">
        <v>412</v>
      </c>
      <c r="F19" t="s">
        <v>397</v>
      </c>
    </row>
    <row r="20" spans="1:6" x14ac:dyDescent="0.25">
      <c r="A20">
        <v>6</v>
      </c>
      <c r="B20" s="7">
        <v>43709</v>
      </c>
      <c r="C20" s="7">
        <v>43891</v>
      </c>
      <c r="D20" t="s">
        <v>413</v>
      </c>
      <c r="E20" t="s">
        <v>414</v>
      </c>
      <c r="F20" t="s">
        <v>397</v>
      </c>
    </row>
    <row r="21" spans="1:6" x14ac:dyDescent="0.25">
      <c r="A21">
        <v>6</v>
      </c>
      <c r="B21" s="7">
        <v>43313</v>
      </c>
      <c r="C21" s="7">
        <v>43497</v>
      </c>
      <c r="D21" t="s">
        <v>415</v>
      </c>
      <c r="E21" t="s">
        <v>416</v>
      </c>
      <c r="F21" t="s">
        <v>397</v>
      </c>
    </row>
    <row r="22" spans="1:6" x14ac:dyDescent="0.25">
      <c r="A22">
        <v>7</v>
      </c>
      <c r="B22" s="7">
        <v>44409</v>
      </c>
      <c r="C22" s="8">
        <v>2022</v>
      </c>
      <c r="D22" t="s">
        <v>417</v>
      </c>
      <c r="E22" t="s">
        <v>418</v>
      </c>
      <c r="F22" t="s">
        <v>419</v>
      </c>
    </row>
    <row r="23" spans="1:6" x14ac:dyDescent="0.25">
      <c r="A23">
        <v>7</v>
      </c>
      <c r="B23" s="7">
        <v>43831</v>
      </c>
      <c r="C23" s="7">
        <v>44408</v>
      </c>
      <c r="D23" t="s">
        <v>420</v>
      </c>
      <c r="E23" t="s">
        <v>421</v>
      </c>
      <c r="F23" t="s">
        <v>419</v>
      </c>
    </row>
    <row r="24" spans="1:6" x14ac:dyDescent="0.25">
      <c r="A24">
        <v>7</v>
      </c>
      <c r="B24" s="7">
        <v>43466</v>
      </c>
      <c r="C24" s="7">
        <v>43830</v>
      </c>
      <c r="D24" t="s">
        <v>422</v>
      </c>
      <c r="E24" t="s">
        <v>423</v>
      </c>
      <c r="F24" t="s">
        <v>419</v>
      </c>
    </row>
    <row r="25" spans="1:6" x14ac:dyDescent="0.25">
      <c r="A25">
        <v>8</v>
      </c>
      <c r="B25" s="7">
        <v>44562</v>
      </c>
      <c r="C25" s="7" t="s">
        <v>402</v>
      </c>
      <c r="D25" t="s">
        <v>424</v>
      </c>
      <c r="E25" t="s">
        <v>425</v>
      </c>
      <c r="F25" t="s">
        <v>397</v>
      </c>
    </row>
    <row r="26" spans="1:6" x14ac:dyDescent="0.25">
      <c r="A26">
        <v>8</v>
      </c>
      <c r="B26" s="7">
        <v>44470</v>
      </c>
      <c r="C26" s="7">
        <v>44531</v>
      </c>
      <c r="D26" t="s">
        <v>426</v>
      </c>
      <c r="E26" t="s">
        <v>427</v>
      </c>
      <c r="F26" t="s">
        <v>397</v>
      </c>
    </row>
    <row r="27" spans="1:6" x14ac:dyDescent="0.25">
      <c r="A27">
        <v>8</v>
      </c>
      <c r="B27" s="7">
        <v>42064</v>
      </c>
      <c r="C27" s="7">
        <v>44440</v>
      </c>
      <c r="D27" t="s">
        <v>428</v>
      </c>
      <c r="E27" t="s">
        <v>427</v>
      </c>
      <c r="F27" t="s">
        <v>397</v>
      </c>
    </row>
    <row r="28" spans="1:6" x14ac:dyDescent="0.25">
      <c r="A28">
        <v>9</v>
      </c>
      <c r="B28" s="7">
        <v>43466</v>
      </c>
      <c r="C28" s="7">
        <v>45107</v>
      </c>
      <c r="D28" t="s">
        <v>83</v>
      </c>
      <c r="E28" t="s">
        <v>429</v>
      </c>
      <c r="F28" t="s">
        <v>430</v>
      </c>
    </row>
    <row r="29" spans="1:6" x14ac:dyDescent="0.25">
      <c r="A29">
        <v>9</v>
      </c>
      <c r="B29" s="7">
        <v>43252</v>
      </c>
      <c r="C29" s="8">
        <v>2018</v>
      </c>
      <c r="D29" t="s">
        <v>431</v>
      </c>
      <c r="E29" t="s">
        <v>432</v>
      </c>
      <c r="F29" t="s">
        <v>430</v>
      </c>
    </row>
    <row r="30" spans="1:6" x14ac:dyDescent="0.25">
      <c r="A30">
        <v>9</v>
      </c>
      <c r="B30" s="7">
        <v>42795</v>
      </c>
      <c r="C30" s="7">
        <v>43250</v>
      </c>
      <c r="D30" t="s">
        <v>433</v>
      </c>
      <c r="E30" t="s">
        <v>434</v>
      </c>
      <c r="F30" t="s">
        <v>430</v>
      </c>
    </row>
    <row r="31" spans="1:6" x14ac:dyDescent="0.25">
      <c r="A31">
        <v>10</v>
      </c>
      <c r="B31" s="7" t="s">
        <v>402</v>
      </c>
      <c r="C31" s="7">
        <v>43465</v>
      </c>
      <c r="D31" t="s">
        <v>435</v>
      </c>
      <c r="E31" t="s">
        <v>436</v>
      </c>
      <c r="F31" t="s">
        <v>437</v>
      </c>
    </row>
    <row r="32" spans="1:6" x14ac:dyDescent="0.25">
      <c r="A32">
        <v>10</v>
      </c>
      <c r="B32" s="7">
        <v>42795</v>
      </c>
      <c r="C32" s="7" t="s">
        <v>402</v>
      </c>
      <c r="D32" t="s">
        <v>438</v>
      </c>
      <c r="E32" t="s">
        <v>439</v>
      </c>
      <c r="F32" t="s">
        <v>437</v>
      </c>
    </row>
    <row r="33" spans="1:6" x14ac:dyDescent="0.25">
      <c r="A33">
        <v>10</v>
      </c>
      <c r="B33" s="7" t="s">
        <v>396</v>
      </c>
      <c r="C33" s="7" t="s">
        <v>396</v>
      </c>
      <c r="D33" t="s">
        <v>396</v>
      </c>
      <c r="E33" t="s">
        <v>396</v>
      </c>
      <c r="F33" t="s">
        <v>396</v>
      </c>
    </row>
    <row r="34" spans="1:6" x14ac:dyDescent="0.25">
      <c r="A34">
        <v>11</v>
      </c>
      <c r="B34" s="7">
        <v>43586</v>
      </c>
      <c r="C34" s="7" t="s">
        <v>402</v>
      </c>
      <c r="D34" t="s">
        <v>440</v>
      </c>
      <c r="E34" t="s">
        <v>441</v>
      </c>
      <c r="F34" t="s">
        <v>442</v>
      </c>
    </row>
    <row r="35" spans="1:6" x14ac:dyDescent="0.25">
      <c r="A35">
        <v>11</v>
      </c>
      <c r="B35" s="7">
        <v>42795</v>
      </c>
      <c r="C35" s="7">
        <v>43586</v>
      </c>
      <c r="D35" t="s">
        <v>440</v>
      </c>
      <c r="E35" t="s">
        <v>443</v>
      </c>
      <c r="F35" t="s">
        <v>442</v>
      </c>
    </row>
    <row r="36" spans="1:6" x14ac:dyDescent="0.25">
      <c r="A36">
        <v>11</v>
      </c>
      <c r="B36" s="7">
        <v>40422</v>
      </c>
      <c r="C36" s="7" t="s">
        <v>402</v>
      </c>
      <c r="D36" t="s">
        <v>444</v>
      </c>
      <c r="E36" t="s">
        <v>445</v>
      </c>
      <c r="F36" t="s">
        <v>442</v>
      </c>
    </row>
    <row r="37" spans="1:6" x14ac:dyDescent="0.25">
      <c r="A37">
        <v>12</v>
      </c>
      <c r="B37" s="8">
        <v>2021</v>
      </c>
      <c r="C37" s="8">
        <v>2023</v>
      </c>
      <c r="D37" t="s">
        <v>446</v>
      </c>
      <c r="E37" t="s">
        <v>447</v>
      </c>
      <c r="F37" t="s">
        <v>448</v>
      </c>
    </row>
    <row r="38" spans="1:6" x14ac:dyDescent="0.25">
      <c r="A38">
        <v>12</v>
      </c>
      <c r="B38" s="8">
        <v>2013</v>
      </c>
      <c r="C38" s="8">
        <v>2020</v>
      </c>
      <c r="D38" t="s">
        <v>449</v>
      </c>
      <c r="E38" t="s">
        <v>450</v>
      </c>
      <c r="F38" t="s">
        <v>448</v>
      </c>
    </row>
    <row r="39" spans="1:6" x14ac:dyDescent="0.25">
      <c r="A39">
        <v>12</v>
      </c>
      <c r="B39" s="8">
        <v>2008</v>
      </c>
      <c r="C39" s="8">
        <v>2010</v>
      </c>
      <c r="D39" t="s">
        <v>449</v>
      </c>
      <c r="E39" t="s">
        <v>450</v>
      </c>
      <c r="F39" t="s">
        <v>448</v>
      </c>
    </row>
    <row r="40" spans="1:6" x14ac:dyDescent="0.25">
      <c r="A40">
        <v>13</v>
      </c>
      <c r="B40" s="7" t="s">
        <v>144</v>
      </c>
      <c r="C40" s="7" t="s">
        <v>144</v>
      </c>
      <c r="D40" t="s">
        <v>144</v>
      </c>
      <c r="E40" t="s">
        <v>144</v>
      </c>
      <c r="F40" t="s">
        <v>144</v>
      </c>
    </row>
    <row r="41" spans="1:6" x14ac:dyDescent="0.25">
      <c r="A41">
        <v>13</v>
      </c>
      <c r="B41" s="7" t="s">
        <v>144</v>
      </c>
      <c r="C41" s="7" t="s">
        <v>144</v>
      </c>
      <c r="D41" t="s">
        <v>144</v>
      </c>
      <c r="E41" t="s">
        <v>144</v>
      </c>
      <c r="F41" t="s">
        <v>144</v>
      </c>
    </row>
    <row r="42" spans="1:6" x14ac:dyDescent="0.25">
      <c r="A42">
        <v>13</v>
      </c>
      <c r="B42" s="7" t="s">
        <v>144</v>
      </c>
      <c r="C42" s="7" t="s">
        <v>144</v>
      </c>
      <c r="D42" t="s">
        <v>144</v>
      </c>
      <c r="E42" t="s">
        <v>144</v>
      </c>
      <c r="F42" t="s">
        <v>144</v>
      </c>
    </row>
    <row r="43" spans="1:6" x14ac:dyDescent="0.25">
      <c r="A43">
        <v>14</v>
      </c>
      <c r="B43" s="7">
        <v>44531</v>
      </c>
      <c r="C43" s="7">
        <v>44620</v>
      </c>
      <c r="D43" t="s">
        <v>451</v>
      </c>
      <c r="E43" t="s">
        <v>452</v>
      </c>
      <c r="F43" t="s">
        <v>419</v>
      </c>
    </row>
    <row r="44" spans="1:6" x14ac:dyDescent="0.25">
      <c r="A44">
        <v>14</v>
      </c>
      <c r="B44" s="7">
        <v>44228</v>
      </c>
      <c r="C44" s="7">
        <v>44531</v>
      </c>
      <c r="D44" t="s">
        <v>453</v>
      </c>
      <c r="E44" t="s">
        <v>454</v>
      </c>
      <c r="F44" t="s">
        <v>419</v>
      </c>
    </row>
    <row r="45" spans="1:6" x14ac:dyDescent="0.25">
      <c r="A45">
        <v>14</v>
      </c>
      <c r="B45" s="7">
        <v>43191</v>
      </c>
      <c r="C45" s="7">
        <v>44228</v>
      </c>
      <c r="D45" t="s">
        <v>455</v>
      </c>
      <c r="E45" t="s">
        <v>454</v>
      </c>
      <c r="F45" t="s">
        <v>419</v>
      </c>
    </row>
    <row r="46" spans="1:6" x14ac:dyDescent="0.25">
      <c r="A46">
        <v>15</v>
      </c>
      <c r="B46" s="7">
        <v>43466</v>
      </c>
      <c r="C46" s="7">
        <v>44074</v>
      </c>
      <c r="D46" t="s">
        <v>451</v>
      </c>
      <c r="E46" t="s">
        <v>456</v>
      </c>
      <c r="F46" t="s">
        <v>457</v>
      </c>
    </row>
    <row r="47" spans="1:6" x14ac:dyDescent="0.25">
      <c r="A47">
        <v>15</v>
      </c>
      <c r="B47" s="7" t="s">
        <v>402</v>
      </c>
      <c r="C47" s="7">
        <v>43465</v>
      </c>
      <c r="D47" t="s">
        <v>435</v>
      </c>
      <c r="E47" t="s">
        <v>458</v>
      </c>
      <c r="F47" t="s">
        <v>457</v>
      </c>
    </row>
    <row r="48" spans="1:6" x14ac:dyDescent="0.25">
      <c r="A48">
        <v>15</v>
      </c>
      <c r="B48" s="7">
        <v>41334</v>
      </c>
      <c r="C48" s="7" t="s">
        <v>402</v>
      </c>
      <c r="D48" t="s">
        <v>459</v>
      </c>
      <c r="E48" t="s">
        <v>460</v>
      </c>
      <c r="F48" t="s">
        <v>457</v>
      </c>
    </row>
    <row r="49" spans="1:6" x14ac:dyDescent="0.25">
      <c r="A49">
        <v>16</v>
      </c>
      <c r="B49" s="7">
        <v>44652</v>
      </c>
      <c r="C49" s="7">
        <v>44757</v>
      </c>
      <c r="D49" t="s">
        <v>461</v>
      </c>
      <c r="E49" t="s">
        <v>462</v>
      </c>
      <c r="F49" t="s">
        <v>463</v>
      </c>
    </row>
    <row r="50" spans="1:6" x14ac:dyDescent="0.25">
      <c r="A50">
        <v>16</v>
      </c>
      <c r="B50" s="3">
        <v>44423</v>
      </c>
      <c r="C50" s="3">
        <v>44651</v>
      </c>
      <c r="D50" t="s">
        <v>464</v>
      </c>
      <c r="E50" t="s">
        <v>465</v>
      </c>
      <c r="F50" t="s">
        <v>463</v>
      </c>
    </row>
    <row r="51" spans="1:6" x14ac:dyDescent="0.25">
      <c r="A51">
        <v>16</v>
      </c>
      <c r="B51" s="3">
        <v>42736</v>
      </c>
      <c r="C51" s="3">
        <v>44392</v>
      </c>
      <c r="D51" t="s">
        <v>466</v>
      </c>
      <c r="E51" t="s">
        <v>467</v>
      </c>
      <c r="F51" t="s">
        <v>463</v>
      </c>
    </row>
    <row r="52" spans="1:6" x14ac:dyDescent="0.25">
      <c r="A52">
        <v>17</v>
      </c>
      <c r="B52" s="3">
        <v>44986</v>
      </c>
      <c r="C52" s="3">
        <v>45261</v>
      </c>
      <c r="D52" t="s">
        <v>468</v>
      </c>
      <c r="E52" t="s">
        <v>469</v>
      </c>
      <c r="F52" t="s">
        <v>470</v>
      </c>
    </row>
    <row r="53" spans="1:6" x14ac:dyDescent="0.25">
      <c r="A53">
        <v>17</v>
      </c>
      <c r="B53" s="3">
        <v>44440</v>
      </c>
      <c r="C53" s="3">
        <v>44958</v>
      </c>
      <c r="D53" t="s">
        <v>471</v>
      </c>
      <c r="E53" t="s">
        <v>454</v>
      </c>
      <c r="F53" t="s">
        <v>470</v>
      </c>
    </row>
    <row r="54" spans="1:6" x14ac:dyDescent="0.25">
      <c r="A54">
        <v>17</v>
      </c>
      <c r="B54" s="3">
        <v>44228</v>
      </c>
      <c r="C54" s="3">
        <v>44409</v>
      </c>
      <c r="D54" t="s">
        <v>472</v>
      </c>
      <c r="E54" t="s">
        <v>473</v>
      </c>
      <c r="F54" t="s">
        <v>470</v>
      </c>
    </row>
    <row r="55" spans="1:6" x14ac:dyDescent="0.25">
      <c r="A55">
        <v>18</v>
      </c>
      <c r="B55" s="3">
        <v>44378</v>
      </c>
      <c r="C55" s="3">
        <v>44621</v>
      </c>
      <c r="D55" t="s">
        <v>474</v>
      </c>
      <c r="E55" t="s">
        <v>475</v>
      </c>
      <c r="F55" t="s">
        <v>419</v>
      </c>
    </row>
    <row r="56" spans="1:6" x14ac:dyDescent="0.25">
      <c r="A56">
        <v>18</v>
      </c>
      <c r="B56" s="3">
        <v>43466</v>
      </c>
      <c r="C56" s="3">
        <v>44348</v>
      </c>
      <c r="D56" t="s">
        <v>476</v>
      </c>
      <c r="E56" t="s">
        <v>477</v>
      </c>
      <c r="F56" t="s">
        <v>419</v>
      </c>
    </row>
    <row r="57" spans="1:6" x14ac:dyDescent="0.25">
      <c r="A57">
        <v>18</v>
      </c>
      <c r="B57" s="3">
        <v>43040</v>
      </c>
      <c r="C57" s="3">
        <v>43252</v>
      </c>
      <c r="D57" t="s">
        <v>478</v>
      </c>
      <c r="E57" t="s">
        <v>479</v>
      </c>
      <c r="F57" t="s">
        <v>419</v>
      </c>
    </row>
    <row r="58" spans="1:6" x14ac:dyDescent="0.25">
      <c r="A58">
        <v>19</v>
      </c>
      <c r="B58" s="3">
        <v>43466</v>
      </c>
      <c r="C58" s="3">
        <v>44666</v>
      </c>
      <c r="D58" t="s">
        <v>83</v>
      </c>
      <c r="E58" t="s">
        <v>480</v>
      </c>
      <c r="F58" t="s">
        <v>481</v>
      </c>
    </row>
    <row r="59" spans="1:6" x14ac:dyDescent="0.25">
      <c r="A59">
        <v>19</v>
      </c>
      <c r="B59" s="3">
        <v>43116</v>
      </c>
      <c r="C59" s="3">
        <v>43438</v>
      </c>
      <c r="D59" t="s">
        <v>482</v>
      </c>
      <c r="E59" t="s">
        <v>483</v>
      </c>
      <c r="F59" t="s">
        <v>481</v>
      </c>
    </row>
    <row r="60" spans="1:6" x14ac:dyDescent="0.25">
      <c r="A60">
        <v>19</v>
      </c>
      <c r="B60" s="3">
        <v>42826</v>
      </c>
      <c r="C60" s="3">
        <v>43040</v>
      </c>
      <c r="D60" t="s">
        <v>484</v>
      </c>
      <c r="E60" t="s">
        <v>485</v>
      </c>
      <c r="F60" t="s">
        <v>481</v>
      </c>
    </row>
    <row r="61" spans="1:6" x14ac:dyDescent="0.25">
      <c r="A61">
        <v>20</v>
      </c>
      <c r="B61">
        <v>2019</v>
      </c>
      <c r="C61">
        <v>2020</v>
      </c>
      <c r="D61" t="s">
        <v>486</v>
      </c>
      <c r="E61" t="s">
        <v>487</v>
      </c>
      <c r="F61" t="s">
        <v>391</v>
      </c>
    </row>
    <row r="62" spans="1:6" x14ac:dyDescent="0.25">
      <c r="A62">
        <v>20</v>
      </c>
      <c r="B62">
        <v>2019</v>
      </c>
      <c r="C62">
        <v>2019</v>
      </c>
      <c r="D62" t="s">
        <v>488</v>
      </c>
      <c r="E62" t="s">
        <v>489</v>
      </c>
      <c r="F62" t="s">
        <v>391</v>
      </c>
    </row>
    <row r="63" spans="1:6" x14ac:dyDescent="0.25">
      <c r="A63">
        <v>20</v>
      </c>
      <c r="B63">
        <v>2017</v>
      </c>
      <c r="C63">
        <v>2018</v>
      </c>
      <c r="D63" t="s">
        <v>490</v>
      </c>
      <c r="E63" t="s">
        <v>491</v>
      </c>
      <c r="F63" t="s">
        <v>391</v>
      </c>
    </row>
    <row r="64" spans="1:6" x14ac:dyDescent="0.25">
      <c r="A64">
        <v>21</v>
      </c>
      <c r="B64" s="3">
        <v>43952</v>
      </c>
      <c r="C64" s="3">
        <v>44561</v>
      </c>
      <c r="D64" t="s">
        <v>395</v>
      </c>
      <c r="E64" t="s">
        <v>492</v>
      </c>
      <c r="F64" t="s">
        <v>493</v>
      </c>
    </row>
    <row r="65" spans="1:6" x14ac:dyDescent="0.25">
      <c r="A65">
        <v>21</v>
      </c>
      <c r="B65" s="3">
        <v>43466</v>
      </c>
      <c r="C65" s="3">
        <v>43951</v>
      </c>
      <c r="D65" t="s">
        <v>494</v>
      </c>
      <c r="E65" t="s">
        <v>434</v>
      </c>
      <c r="F65" t="s">
        <v>493</v>
      </c>
    </row>
    <row r="66" spans="1:6" x14ac:dyDescent="0.25">
      <c r="A66">
        <v>21</v>
      </c>
      <c r="B66" s="3">
        <v>42917</v>
      </c>
      <c r="C66" s="3">
        <v>43465</v>
      </c>
      <c r="D66" t="s">
        <v>451</v>
      </c>
      <c r="E66" t="s">
        <v>495</v>
      </c>
      <c r="F66" t="s">
        <v>493</v>
      </c>
    </row>
    <row r="67" spans="1:6" x14ac:dyDescent="0.25">
      <c r="A67">
        <v>22</v>
      </c>
      <c r="B67">
        <v>2021</v>
      </c>
      <c r="C67">
        <v>2023</v>
      </c>
      <c r="D67" t="s">
        <v>496</v>
      </c>
      <c r="E67" t="s">
        <v>497</v>
      </c>
      <c r="F67" t="s">
        <v>498</v>
      </c>
    </row>
    <row r="68" spans="1:6" x14ac:dyDescent="0.25">
      <c r="A68">
        <v>22</v>
      </c>
      <c r="B68">
        <v>2020</v>
      </c>
      <c r="C68">
        <v>2021</v>
      </c>
      <c r="D68" t="s">
        <v>499</v>
      </c>
      <c r="E68" t="s">
        <v>500</v>
      </c>
      <c r="F68" t="s">
        <v>498</v>
      </c>
    </row>
    <row r="69" spans="1:6" x14ac:dyDescent="0.25">
      <c r="A69">
        <v>22</v>
      </c>
      <c r="B69">
        <v>2018</v>
      </c>
      <c r="C69">
        <v>2020</v>
      </c>
      <c r="D69" t="s">
        <v>499</v>
      </c>
      <c r="E69" t="s">
        <v>501</v>
      </c>
      <c r="F69" t="s">
        <v>498</v>
      </c>
    </row>
    <row r="70" spans="1:6" x14ac:dyDescent="0.25">
      <c r="A70">
        <v>23</v>
      </c>
      <c r="B70" s="3">
        <v>43770</v>
      </c>
      <c r="C70" s="3">
        <v>45107</v>
      </c>
      <c r="D70" t="s">
        <v>83</v>
      </c>
      <c r="E70" t="s">
        <v>502</v>
      </c>
      <c r="F70" t="s">
        <v>437</v>
      </c>
    </row>
    <row r="71" spans="1:6" x14ac:dyDescent="0.25">
      <c r="A71">
        <v>23</v>
      </c>
      <c r="B71" s="3">
        <v>43466</v>
      </c>
      <c r="C71" s="3">
        <v>43769</v>
      </c>
      <c r="D71" t="s">
        <v>83</v>
      </c>
      <c r="E71" t="s">
        <v>503</v>
      </c>
      <c r="F71" t="s">
        <v>437</v>
      </c>
    </row>
    <row r="72" spans="1:6" x14ac:dyDescent="0.25">
      <c r="A72">
        <v>23</v>
      </c>
      <c r="B72" s="3">
        <v>41730</v>
      </c>
      <c r="C72" s="3">
        <v>42309</v>
      </c>
      <c r="D72" t="s">
        <v>504</v>
      </c>
      <c r="E72" t="s">
        <v>505</v>
      </c>
      <c r="F72" t="s">
        <v>437</v>
      </c>
    </row>
    <row r="73" spans="1:6" x14ac:dyDescent="0.25">
      <c r="A73">
        <v>24</v>
      </c>
      <c r="B73" s="3">
        <v>45168</v>
      </c>
      <c r="C73" s="3">
        <v>45595</v>
      </c>
      <c r="D73" s="6" t="s">
        <v>459</v>
      </c>
      <c r="E73" t="s">
        <v>506</v>
      </c>
      <c r="F73" t="s">
        <v>507</v>
      </c>
    </row>
    <row r="74" spans="1:6" x14ac:dyDescent="0.25">
      <c r="A74">
        <v>24</v>
      </c>
      <c r="B74" s="3">
        <v>44075</v>
      </c>
      <c r="C74" s="3">
        <v>45122</v>
      </c>
      <c r="D74" s="6" t="s">
        <v>459</v>
      </c>
      <c r="E74" t="s">
        <v>508</v>
      </c>
      <c r="F74" t="s">
        <v>507</v>
      </c>
    </row>
    <row r="75" spans="1:6" x14ac:dyDescent="0.25">
      <c r="A75">
        <v>24</v>
      </c>
      <c r="B75" s="3">
        <v>44440</v>
      </c>
      <c r="C75" s="3">
        <v>44757</v>
      </c>
      <c r="D75" s="6" t="s">
        <v>509</v>
      </c>
      <c r="E75" t="s">
        <v>510</v>
      </c>
      <c r="F75" t="s">
        <v>507</v>
      </c>
    </row>
    <row r="76" spans="1:6" x14ac:dyDescent="0.25">
      <c r="A76">
        <v>25</v>
      </c>
      <c r="B76" s="3">
        <v>39753</v>
      </c>
      <c r="C76" s="3">
        <v>40148</v>
      </c>
      <c r="D76" t="s">
        <v>454</v>
      </c>
      <c r="E76" t="s">
        <v>511</v>
      </c>
      <c r="F76" t="s">
        <v>448</v>
      </c>
    </row>
    <row r="77" spans="1:6" x14ac:dyDescent="0.25">
      <c r="A77">
        <v>25</v>
      </c>
      <c r="B77" s="3">
        <v>39479</v>
      </c>
      <c r="C77" s="3">
        <v>39722</v>
      </c>
      <c r="D77" t="s">
        <v>512</v>
      </c>
      <c r="E77" t="s">
        <v>513</v>
      </c>
      <c r="F77" t="s">
        <v>448</v>
      </c>
    </row>
    <row r="78" spans="1:6" x14ac:dyDescent="0.25">
      <c r="A78">
        <v>25</v>
      </c>
      <c r="B78" s="3">
        <v>39264</v>
      </c>
      <c r="C78" s="3">
        <v>39387</v>
      </c>
      <c r="D78" t="s">
        <v>514</v>
      </c>
      <c r="E78" t="s">
        <v>515</v>
      </c>
      <c r="F78" t="s">
        <v>448</v>
      </c>
    </row>
    <row r="79" spans="1:6" x14ac:dyDescent="0.25">
      <c r="A79">
        <v>26</v>
      </c>
      <c r="B79" s="3">
        <v>44748</v>
      </c>
      <c r="C79" s="8" t="s">
        <v>402</v>
      </c>
      <c r="D79" s="6" t="s">
        <v>516</v>
      </c>
      <c r="E79" s="6" t="s">
        <v>517</v>
      </c>
      <c r="F79" t="s">
        <v>518</v>
      </c>
    </row>
    <row r="80" spans="1:6" x14ac:dyDescent="0.25">
      <c r="A80">
        <v>26</v>
      </c>
      <c r="B80" s="3">
        <v>44958</v>
      </c>
      <c r="C80" s="7">
        <v>45047</v>
      </c>
      <c r="D80" s="6" t="s">
        <v>519</v>
      </c>
      <c r="E80" s="6" t="s">
        <v>520</v>
      </c>
      <c r="F80" t="s">
        <v>518</v>
      </c>
    </row>
    <row r="81" spans="1:6" x14ac:dyDescent="0.25">
      <c r="A81">
        <v>26</v>
      </c>
      <c r="B81" s="3">
        <v>44440</v>
      </c>
      <c r="C81" s="7">
        <v>44652</v>
      </c>
      <c r="D81" s="6" t="s">
        <v>521</v>
      </c>
      <c r="E81" s="6" t="s">
        <v>522</v>
      </c>
      <c r="F81" t="s">
        <v>518</v>
      </c>
    </row>
    <row r="82" spans="1:6" x14ac:dyDescent="0.25">
      <c r="A82">
        <v>27</v>
      </c>
      <c r="B82" s="3">
        <v>42248</v>
      </c>
      <c r="C82" s="7" t="s">
        <v>402</v>
      </c>
      <c r="D82" t="s">
        <v>523</v>
      </c>
      <c r="E82" t="s">
        <v>524</v>
      </c>
      <c r="F82" t="s">
        <v>525</v>
      </c>
    </row>
    <row r="83" spans="1:6" x14ac:dyDescent="0.25">
      <c r="A83">
        <v>27</v>
      </c>
      <c r="B83" s="3">
        <v>42095</v>
      </c>
      <c r="C83" s="3">
        <v>42217</v>
      </c>
      <c r="D83" t="s">
        <v>526</v>
      </c>
      <c r="E83" t="s">
        <v>527</v>
      </c>
      <c r="F83" t="s">
        <v>525</v>
      </c>
    </row>
    <row r="84" spans="1:6" x14ac:dyDescent="0.25">
      <c r="A84">
        <v>27</v>
      </c>
      <c r="B84" s="3">
        <v>42005</v>
      </c>
      <c r="C84" s="3">
        <v>42064</v>
      </c>
      <c r="D84" t="s">
        <v>528</v>
      </c>
      <c r="E84" t="s">
        <v>529</v>
      </c>
      <c r="F84" t="s">
        <v>525</v>
      </c>
    </row>
    <row r="85" spans="1:6" x14ac:dyDescent="0.25">
      <c r="A85">
        <v>28</v>
      </c>
      <c r="B85" s="3">
        <v>44577</v>
      </c>
      <c r="C85" s="3">
        <v>44651</v>
      </c>
      <c r="D85" t="s">
        <v>530</v>
      </c>
      <c r="E85" t="s">
        <v>531</v>
      </c>
      <c r="F85" t="s">
        <v>532</v>
      </c>
    </row>
    <row r="86" spans="1:6" x14ac:dyDescent="0.25">
      <c r="A86">
        <v>28</v>
      </c>
      <c r="B86" s="3">
        <v>44243</v>
      </c>
      <c r="C86" s="3">
        <v>44576</v>
      </c>
      <c r="D86" t="s">
        <v>533</v>
      </c>
      <c r="E86" t="s">
        <v>531</v>
      </c>
      <c r="F86" t="s">
        <v>532</v>
      </c>
    </row>
    <row r="87" spans="1:6" x14ac:dyDescent="0.25">
      <c r="A87">
        <v>28</v>
      </c>
      <c r="B87" s="3">
        <v>43466</v>
      </c>
      <c r="C87" s="3">
        <v>44242</v>
      </c>
      <c r="D87" t="s">
        <v>461</v>
      </c>
      <c r="E87" t="s">
        <v>534</v>
      </c>
      <c r="F87" t="s">
        <v>532</v>
      </c>
    </row>
    <row r="88" spans="1:6" x14ac:dyDescent="0.25">
      <c r="A88">
        <v>29</v>
      </c>
      <c r="B88" s="3">
        <v>42278</v>
      </c>
      <c r="C88" s="3">
        <v>43434</v>
      </c>
      <c r="D88" t="s">
        <v>535</v>
      </c>
      <c r="E88" t="s">
        <v>536</v>
      </c>
      <c r="F88" t="s">
        <v>537</v>
      </c>
    </row>
    <row r="89" spans="1:6" x14ac:dyDescent="0.25">
      <c r="A89">
        <v>29</v>
      </c>
      <c r="B89" s="3">
        <v>40179</v>
      </c>
      <c r="C89" s="3">
        <v>42277</v>
      </c>
      <c r="D89" t="s">
        <v>538</v>
      </c>
      <c r="E89" t="s">
        <v>539</v>
      </c>
      <c r="F89" t="s">
        <v>537</v>
      </c>
    </row>
    <row r="90" spans="1:6" x14ac:dyDescent="0.25">
      <c r="A90">
        <v>29</v>
      </c>
      <c r="B90" s="3">
        <v>39098</v>
      </c>
      <c r="C90" s="3">
        <v>39644</v>
      </c>
      <c r="D90" t="s">
        <v>540</v>
      </c>
      <c r="E90" t="s">
        <v>541</v>
      </c>
      <c r="F90" t="s">
        <v>537</v>
      </c>
    </row>
    <row r="91" spans="1:6" x14ac:dyDescent="0.25">
      <c r="A91">
        <v>30</v>
      </c>
      <c r="B91" s="3">
        <v>43439</v>
      </c>
      <c r="C91" s="3">
        <v>43465</v>
      </c>
      <c r="D91" t="s">
        <v>459</v>
      </c>
      <c r="E91" t="s">
        <v>542</v>
      </c>
      <c r="F91" t="s">
        <v>537</v>
      </c>
    </row>
    <row r="92" spans="1:6" x14ac:dyDescent="0.25">
      <c r="A92">
        <v>30</v>
      </c>
      <c r="B92" s="3">
        <v>42675</v>
      </c>
      <c r="C92" s="3">
        <v>43438</v>
      </c>
      <c r="D92" t="s">
        <v>459</v>
      </c>
      <c r="E92" t="s">
        <v>543</v>
      </c>
      <c r="F92" t="s">
        <v>537</v>
      </c>
    </row>
    <row r="93" spans="1:6" x14ac:dyDescent="0.25">
      <c r="A93">
        <v>30</v>
      </c>
      <c r="B93" s="3">
        <v>40575</v>
      </c>
      <c r="C93" s="3">
        <v>42674</v>
      </c>
      <c r="D93" t="s">
        <v>459</v>
      </c>
      <c r="E93" t="s">
        <v>544</v>
      </c>
      <c r="F93" t="s">
        <v>537</v>
      </c>
    </row>
    <row r="94" spans="1:6" x14ac:dyDescent="0.25">
      <c r="A94">
        <v>31</v>
      </c>
      <c r="B94" s="3">
        <v>44243</v>
      </c>
      <c r="C94" s="3">
        <v>44439</v>
      </c>
      <c r="D94" t="s">
        <v>545</v>
      </c>
      <c r="E94" t="s">
        <v>546</v>
      </c>
      <c r="F94" t="s">
        <v>430</v>
      </c>
    </row>
    <row r="95" spans="1:6" x14ac:dyDescent="0.25">
      <c r="A95">
        <v>31</v>
      </c>
      <c r="B95" s="3">
        <v>43647</v>
      </c>
      <c r="C95" s="3">
        <v>44228</v>
      </c>
      <c r="D95" t="s">
        <v>428</v>
      </c>
      <c r="E95" t="s">
        <v>477</v>
      </c>
      <c r="F95" t="s">
        <v>430</v>
      </c>
    </row>
    <row r="96" spans="1:6" x14ac:dyDescent="0.25">
      <c r="A96">
        <v>31</v>
      </c>
      <c r="B96" s="7">
        <v>43586</v>
      </c>
      <c r="C96" s="7">
        <v>43646</v>
      </c>
      <c r="D96" t="s">
        <v>547</v>
      </c>
      <c r="E96" t="s">
        <v>548</v>
      </c>
      <c r="F96" t="s">
        <v>430</v>
      </c>
    </row>
    <row r="97" spans="1:6" x14ac:dyDescent="0.25">
      <c r="A97">
        <v>32</v>
      </c>
      <c r="B97" s="7">
        <v>42430</v>
      </c>
      <c r="C97" s="7" t="s">
        <v>402</v>
      </c>
      <c r="D97" t="s">
        <v>549</v>
      </c>
      <c r="E97" t="s">
        <v>550</v>
      </c>
      <c r="F97" t="s">
        <v>419</v>
      </c>
    </row>
    <row r="98" spans="1:6" x14ac:dyDescent="0.25">
      <c r="A98">
        <v>32</v>
      </c>
      <c r="B98" s="7">
        <v>40940</v>
      </c>
      <c r="C98" s="7">
        <v>42401</v>
      </c>
      <c r="D98" t="s">
        <v>549</v>
      </c>
      <c r="E98" t="s">
        <v>551</v>
      </c>
      <c r="F98" t="s">
        <v>419</v>
      </c>
    </row>
    <row r="99" spans="1:6" x14ac:dyDescent="0.25">
      <c r="A99">
        <v>32</v>
      </c>
      <c r="B99" s="7">
        <v>40664</v>
      </c>
      <c r="C99" s="7">
        <v>40909</v>
      </c>
      <c r="D99" t="s">
        <v>549</v>
      </c>
      <c r="E99" t="s">
        <v>552</v>
      </c>
      <c r="F99" t="s">
        <v>419</v>
      </c>
    </row>
    <row r="100" spans="1:6" x14ac:dyDescent="0.25">
      <c r="A100">
        <v>33</v>
      </c>
      <c r="B100" s="7">
        <v>44393</v>
      </c>
      <c r="C100" s="7" t="s">
        <v>402</v>
      </c>
      <c r="D100" t="s">
        <v>389</v>
      </c>
      <c r="E100" t="s">
        <v>553</v>
      </c>
      <c r="F100" t="s">
        <v>457</v>
      </c>
    </row>
    <row r="101" spans="1:6" x14ac:dyDescent="0.25">
      <c r="A101">
        <v>33</v>
      </c>
      <c r="B101" s="7">
        <v>43490</v>
      </c>
      <c r="C101" s="7">
        <v>44387</v>
      </c>
      <c r="D101" t="s">
        <v>554</v>
      </c>
      <c r="E101" t="s">
        <v>555</v>
      </c>
      <c r="F101" t="s">
        <v>457</v>
      </c>
    </row>
    <row r="102" spans="1:6" x14ac:dyDescent="0.25">
      <c r="A102">
        <v>33</v>
      </c>
      <c r="B102" s="3">
        <v>42870</v>
      </c>
      <c r="C102" s="3">
        <v>43490</v>
      </c>
      <c r="D102" t="s">
        <v>554</v>
      </c>
      <c r="E102" t="s">
        <v>556</v>
      </c>
      <c r="F102" t="s">
        <v>457</v>
      </c>
    </row>
    <row r="103" spans="1:6" x14ac:dyDescent="0.25">
      <c r="A103">
        <v>34</v>
      </c>
      <c r="B103" s="3">
        <v>44986</v>
      </c>
      <c r="C103">
        <v>2024</v>
      </c>
      <c r="D103" s="6" t="s">
        <v>389</v>
      </c>
      <c r="E103" s="6" t="s">
        <v>557</v>
      </c>
      <c r="F103" t="s">
        <v>397</v>
      </c>
    </row>
    <row r="104" spans="1:6" x14ac:dyDescent="0.25">
      <c r="A104">
        <v>34</v>
      </c>
      <c r="B104" s="3">
        <v>44621</v>
      </c>
      <c r="C104" s="3">
        <v>44986</v>
      </c>
      <c r="D104" s="6" t="s">
        <v>389</v>
      </c>
      <c r="E104" s="6" t="s">
        <v>558</v>
      </c>
      <c r="F104" t="s">
        <v>397</v>
      </c>
    </row>
    <row r="105" spans="1:6" x14ac:dyDescent="0.25">
      <c r="A105">
        <v>34</v>
      </c>
      <c r="B105" s="3">
        <v>43070</v>
      </c>
      <c r="C105" s="3">
        <v>44531</v>
      </c>
      <c r="D105" s="6" t="s">
        <v>559</v>
      </c>
      <c r="E105" s="6" t="s">
        <v>560</v>
      </c>
      <c r="F105" t="s">
        <v>397</v>
      </c>
    </row>
    <row r="106" spans="1:6" x14ac:dyDescent="0.25">
      <c r="A106">
        <v>35</v>
      </c>
      <c r="B106" s="3" t="s">
        <v>561</v>
      </c>
      <c r="C106" s="3" t="s">
        <v>561</v>
      </c>
      <c r="D106" t="s">
        <v>561</v>
      </c>
      <c r="E106" t="s">
        <v>561</v>
      </c>
      <c r="F106" t="s">
        <v>561</v>
      </c>
    </row>
    <row r="107" spans="1:6" x14ac:dyDescent="0.25">
      <c r="A107">
        <v>35</v>
      </c>
      <c r="B107" s="3" t="s">
        <v>561</v>
      </c>
      <c r="C107" s="3" t="s">
        <v>561</v>
      </c>
      <c r="D107" t="s">
        <v>561</v>
      </c>
      <c r="E107" t="s">
        <v>561</v>
      </c>
      <c r="F107" t="s">
        <v>561</v>
      </c>
    </row>
    <row r="108" spans="1:6" x14ac:dyDescent="0.25">
      <c r="A108">
        <v>35</v>
      </c>
      <c r="B108" s="3" t="s">
        <v>561</v>
      </c>
      <c r="C108" s="3" t="s">
        <v>561</v>
      </c>
      <c r="D108" t="s">
        <v>561</v>
      </c>
      <c r="E108" t="s">
        <v>561</v>
      </c>
      <c r="F108" t="s">
        <v>561</v>
      </c>
    </row>
    <row r="109" spans="1:6" x14ac:dyDescent="0.25">
      <c r="A109">
        <v>36</v>
      </c>
      <c r="B109" s="7" t="s">
        <v>144</v>
      </c>
      <c r="C109" s="7" t="s">
        <v>144</v>
      </c>
      <c r="D109" t="s">
        <v>144</v>
      </c>
      <c r="E109" t="s">
        <v>144</v>
      </c>
      <c r="F109" t="s">
        <v>144</v>
      </c>
    </row>
    <row r="110" spans="1:6" x14ac:dyDescent="0.25">
      <c r="A110">
        <v>36</v>
      </c>
      <c r="B110" s="7" t="s">
        <v>144</v>
      </c>
      <c r="C110" s="7" t="s">
        <v>144</v>
      </c>
      <c r="D110" t="s">
        <v>144</v>
      </c>
      <c r="E110" t="s">
        <v>144</v>
      </c>
      <c r="F110" t="s">
        <v>144</v>
      </c>
    </row>
    <row r="111" spans="1:6" x14ac:dyDescent="0.25">
      <c r="A111">
        <v>36</v>
      </c>
      <c r="B111" s="7" t="s">
        <v>144</v>
      </c>
      <c r="C111" s="7" t="s">
        <v>144</v>
      </c>
      <c r="D111" t="s">
        <v>144</v>
      </c>
      <c r="E111" t="s">
        <v>144</v>
      </c>
      <c r="F111" t="s">
        <v>144</v>
      </c>
    </row>
    <row r="112" spans="1:6" x14ac:dyDescent="0.25">
      <c r="A112">
        <v>37</v>
      </c>
      <c r="B112" s="7">
        <v>43439</v>
      </c>
      <c r="C112" s="7">
        <v>43465</v>
      </c>
      <c r="D112" t="s">
        <v>562</v>
      </c>
      <c r="E112" t="s">
        <v>563</v>
      </c>
      <c r="F112" t="s">
        <v>564</v>
      </c>
    </row>
    <row r="113" spans="1:6" x14ac:dyDescent="0.25">
      <c r="A113">
        <v>37</v>
      </c>
      <c r="B113" s="7">
        <v>42278</v>
      </c>
      <c r="C113" s="7">
        <v>43434</v>
      </c>
      <c r="D113" t="s">
        <v>408</v>
      </c>
      <c r="E113" t="s">
        <v>565</v>
      </c>
      <c r="F113" t="s">
        <v>564</v>
      </c>
    </row>
    <row r="114" spans="1:6" x14ac:dyDescent="0.25">
      <c r="A114">
        <v>37</v>
      </c>
      <c r="B114" s="7">
        <v>41057</v>
      </c>
      <c r="C114" s="7">
        <v>42277</v>
      </c>
      <c r="D114" t="s">
        <v>408</v>
      </c>
      <c r="E114" t="s">
        <v>566</v>
      </c>
      <c r="F114" t="s">
        <v>564</v>
      </c>
    </row>
    <row r="115" spans="1:6" x14ac:dyDescent="0.25">
      <c r="A115">
        <v>38</v>
      </c>
      <c r="B115" s="7" t="s">
        <v>567</v>
      </c>
      <c r="C115" s="7" t="s">
        <v>568</v>
      </c>
      <c r="D115" s="6" t="s">
        <v>569</v>
      </c>
      <c r="E115" s="6" t="s">
        <v>445</v>
      </c>
      <c r="F115" t="s">
        <v>570</v>
      </c>
    </row>
    <row r="116" spans="1:6" x14ac:dyDescent="0.25">
      <c r="A116">
        <v>38</v>
      </c>
      <c r="B116" s="3" t="s">
        <v>571</v>
      </c>
      <c r="C116" s="3" t="s">
        <v>572</v>
      </c>
      <c r="D116" s="6" t="s">
        <v>573</v>
      </c>
      <c r="E116" s="6" t="s">
        <v>445</v>
      </c>
      <c r="F116" t="s">
        <v>570</v>
      </c>
    </row>
    <row r="117" spans="1:6" x14ac:dyDescent="0.25">
      <c r="A117">
        <v>38</v>
      </c>
      <c r="B117" s="6" t="s">
        <v>574</v>
      </c>
      <c r="C117" s="7" t="s">
        <v>568</v>
      </c>
      <c r="D117" s="6" t="s">
        <v>575</v>
      </c>
      <c r="E117" s="6" t="s">
        <v>445</v>
      </c>
      <c r="F117" t="s">
        <v>570</v>
      </c>
    </row>
    <row r="118" spans="1:6" x14ac:dyDescent="0.25">
      <c r="A118">
        <v>39</v>
      </c>
      <c r="B118" s="3" t="s">
        <v>561</v>
      </c>
      <c r="C118" s="3" t="s">
        <v>561</v>
      </c>
      <c r="D118" t="s">
        <v>561</v>
      </c>
      <c r="E118" t="s">
        <v>561</v>
      </c>
      <c r="F118" t="s">
        <v>561</v>
      </c>
    </row>
    <row r="119" spans="1:6" x14ac:dyDescent="0.25">
      <c r="A119">
        <v>39</v>
      </c>
      <c r="B119" s="3" t="s">
        <v>561</v>
      </c>
      <c r="C119" s="3" t="s">
        <v>561</v>
      </c>
      <c r="D119" t="s">
        <v>561</v>
      </c>
      <c r="E119" t="s">
        <v>561</v>
      </c>
      <c r="F119" t="s">
        <v>561</v>
      </c>
    </row>
    <row r="120" spans="1:6" x14ac:dyDescent="0.25">
      <c r="A120">
        <v>39</v>
      </c>
      <c r="B120" s="3" t="s">
        <v>561</v>
      </c>
      <c r="C120" s="3" t="s">
        <v>561</v>
      </c>
      <c r="D120" t="s">
        <v>561</v>
      </c>
      <c r="E120" t="s">
        <v>561</v>
      </c>
      <c r="F120" t="s">
        <v>561</v>
      </c>
    </row>
    <row r="121" spans="1:6" x14ac:dyDescent="0.25">
      <c r="A121">
        <v>40</v>
      </c>
      <c r="B121" s="7" t="s">
        <v>144</v>
      </c>
      <c r="C121" s="7" t="s">
        <v>144</v>
      </c>
      <c r="D121" t="s">
        <v>144</v>
      </c>
      <c r="E121" t="s">
        <v>144</v>
      </c>
      <c r="F121" t="s">
        <v>144</v>
      </c>
    </row>
    <row r="122" spans="1:6" x14ac:dyDescent="0.25">
      <c r="A122">
        <v>40</v>
      </c>
      <c r="B122" s="7" t="s">
        <v>144</v>
      </c>
      <c r="C122" s="7" t="s">
        <v>144</v>
      </c>
      <c r="D122" t="s">
        <v>144</v>
      </c>
      <c r="E122" t="s">
        <v>144</v>
      </c>
      <c r="F122" t="s">
        <v>144</v>
      </c>
    </row>
    <row r="123" spans="1:6" x14ac:dyDescent="0.25">
      <c r="A123">
        <v>40</v>
      </c>
      <c r="B123" s="7" t="s">
        <v>144</v>
      </c>
      <c r="C123" s="7" t="s">
        <v>144</v>
      </c>
      <c r="D123" t="s">
        <v>144</v>
      </c>
      <c r="E123" t="s">
        <v>144</v>
      </c>
      <c r="F123" t="s">
        <v>144</v>
      </c>
    </row>
    <row r="124" spans="1:6" x14ac:dyDescent="0.25">
      <c r="A124">
        <v>41</v>
      </c>
      <c r="B124" s="3" t="s">
        <v>561</v>
      </c>
      <c r="C124" s="3" t="s">
        <v>561</v>
      </c>
      <c r="D124" t="s">
        <v>561</v>
      </c>
      <c r="E124" t="s">
        <v>561</v>
      </c>
      <c r="F124" t="s">
        <v>561</v>
      </c>
    </row>
    <row r="125" spans="1:6" x14ac:dyDescent="0.25">
      <c r="A125">
        <v>41</v>
      </c>
      <c r="B125" s="3" t="s">
        <v>561</v>
      </c>
      <c r="C125" s="3" t="s">
        <v>561</v>
      </c>
      <c r="D125" t="s">
        <v>561</v>
      </c>
      <c r="E125" t="s">
        <v>561</v>
      </c>
      <c r="F125" t="s">
        <v>561</v>
      </c>
    </row>
    <row r="126" spans="1:6" x14ac:dyDescent="0.25">
      <c r="A126">
        <v>41</v>
      </c>
      <c r="B126" s="3" t="s">
        <v>561</v>
      </c>
      <c r="C126" s="3" t="s">
        <v>561</v>
      </c>
      <c r="D126" t="s">
        <v>561</v>
      </c>
      <c r="E126" t="s">
        <v>561</v>
      </c>
      <c r="F126" t="s">
        <v>561</v>
      </c>
    </row>
    <row r="127" spans="1:6" x14ac:dyDescent="0.25">
      <c r="A127">
        <v>42</v>
      </c>
      <c r="B127" s="3">
        <v>44986</v>
      </c>
      <c r="C127" s="7" t="s">
        <v>402</v>
      </c>
      <c r="D127" t="s">
        <v>459</v>
      </c>
      <c r="E127" t="s">
        <v>576</v>
      </c>
      <c r="F127" t="s">
        <v>577</v>
      </c>
    </row>
    <row r="128" spans="1:6" x14ac:dyDescent="0.25">
      <c r="A128">
        <v>42</v>
      </c>
      <c r="B128" s="3">
        <v>43540</v>
      </c>
      <c r="C128" s="7">
        <v>44985</v>
      </c>
      <c r="D128" t="s">
        <v>404</v>
      </c>
      <c r="E128" t="s">
        <v>576</v>
      </c>
      <c r="F128" t="s">
        <v>577</v>
      </c>
    </row>
    <row r="129" spans="1:6" x14ac:dyDescent="0.25">
      <c r="A129">
        <v>42</v>
      </c>
      <c r="B129" s="3">
        <v>43467</v>
      </c>
      <c r="C129" s="7">
        <v>43539</v>
      </c>
      <c r="D129" t="s">
        <v>578</v>
      </c>
      <c r="E129" t="s">
        <v>579</v>
      </c>
      <c r="F129" t="s">
        <v>577</v>
      </c>
    </row>
    <row r="130" spans="1:6" x14ac:dyDescent="0.25">
      <c r="A130">
        <v>43</v>
      </c>
      <c r="B130" s="3">
        <v>44927</v>
      </c>
      <c r="C130" s="7">
        <v>45397</v>
      </c>
      <c r="D130" t="s">
        <v>83</v>
      </c>
      <c r="E130" t="s">
        <v>580</v>
      </c>
      <c r="F130" t="s">
        <v>577</v>
      </c>
    </row>
    <row r="131" spans="1:6" x14ac:dyDescent="0.25">
      <c r="A131">
        <v>43</v>
      </c>
      <c r="B131" s="3">
        <v>44013</v>
      </c>
      <c r="C131" s="7">
        <v>44896</v>
      </c>
      <c r="D131" t="s">
        <v>581</v>
      </c>
      <c r="E131" t="s">
        <v>477</v>
      </c>
      <c r="F131" t="s">
        <v>577</v>
      </c>
    </row>
    <row r="132" spans="1:6" x14ac:dyDescent="0.25">
      <c r="A132">
        <v>43</v>
      </c>
      <c r="B132" s="3">
        <v>42125</v>
      </c>
      <c r="C132" s="7">
        <v>43800</v>
      </c>
      <c r="D132" t="s">
        <v>582</v>
      </c>
      <c r="E132" t="s">
        <v>477</v>
      </c>
      <c r="F132" t="s">
        <v>577</v>
      </c>
    </row>
    <row r="133" spans="1:6" x14ac:dyDescent="0.25">
      <c r="A133">
        <v>44</v>
      </c>
      <c r="B133" s="3">
        <v>44562</v>
      </c>
      <c r="C133" s="8" t="s">
        <v>402</v>
      </c>
      <c r="D133" s="6" t="s">
        <v>389</v>
      </c>
      <c r="E133" s="6" t="s">
        <v>583</v>
      </c>
      <c r="F133" t="s">
        <v>584</v>
      </c>
    </row>
    <row r="134" spans="1:6" x14ac:dyDescent="0.25">
      <c r="A134">
        <v>44</v>
      </c>
      <c r="B134" s="3">
        <v>44197</v>
      </c>
      <c r="C134" s="7">
        <v>44519</v>
      </c>
      <c r="D134" s="6" t="s">
        <v>585</v>
      </c>
      <c r="E134" s="6" t="s">
        <v>586</v>
      </c>
      <c r="F134" t="s">
        <v>584</v>
      </c>
    </row>
    <row r="135" spans="1:6" x14ac:dyDescent="0.25">
      <c r="A135">
        <v>44</v>
      </c>
      <c r="B135" s="3">
        <v>43754</v>
      </c>
      <c r="C135" s="7">
        <v>44196</v>
      </c>
      <c r="D135" s="6" t="s">
        <v>585</v>
      </c>
      <c r="E135" s="6" t="s">
        <v>587</v>
      </c>
      <c r="F135" t="s">
        <v>584</v>
      </c>
    </row>
    <row r="136" spans="1:6" x14ac:dyDescent="0.25">
      <c r="A136">
        <v>45</v>
      </c>
      <c r="B136" s="3">
        <v>44621</v>
      </c>
      <c r="C136" s="8" t="s">
        <v>402</v>
      </c>
      <c r="D136" s="6" t="s">
        <v>389</v>
      </c>
      <c r="E136" s="6" t="s">
        <v>588</v>
      </c>
      <c r="F136" t="s">
        <v>589</v>
      </c>
    </row>
    <row r="137" spans="1:6" x14ac:dyDescent="0.25">
      <c r="A137">
        <v>45</v>
      </c>
      <c r="B137" s="3">
        <v>41275</v>
      </c>
      <c r="C137" s="7">
        <v>44593</v>
      </c>
      <c r="D137" s="6" t="s">
        <v>590</v>
      </c>
      <c r="E137" s="6" t="s">
        <v>560</v>
      </c>
      <c r="F137" t="s">
        <v>589</v>
      </c>
    </row>
    <row r="138" spans="1:6" x14ac:dyDescent="0.25">
      <c r="A138">
        <v>45</v>
      </c>
      <c r="B138" s="3">
        <v>39448</v>
      </c>
      <c r="C138" s="7">
        <v>41609</v>
      </c>
      <c r="D138" s="6" t="s">
        <v>591</v>
      </c>
      <c r="E138" s="6" t="s">
        <v>592</v>
      </c>
      <c r="F138" t="s">
        <v>589</v>
      </c>
    </row>
    <row r="139" spans="1:6" x14ac:dyDescent="0.25">
      <c r="A139">
        <v>46</v>
      </c>
      <c r="B139" s="3">
        <v>43739</v>
      </c>
      <c r="C139" s="8" t="s">
        <v>402</v>
      </c>
      <c r="D139" s="6" t="s">
        <v>459</v>
      </c>
      <c r="E139" s="6" t="s">
        <v>396</v>
      </c>
      <c r="F139" t="s">
        <v>493</v>
      </c>
    </row>
    <row r="140" spans="1:6" x14ac:dyDescent="0.25">
      <c r="A140">
        <v>46</v>
      </c>
      <c r="B140" s="3">
        <v>40940</v>
      </c>
      <c r="C140" s="7">
        <v>43739</v>
      </c>
      <c r="D140" s="6" t="s">
        <v>593</v>
      </c>
      <c r="E140" s="6" t="s">
        <v>594</v>
      </c>
      <c r="F140" t="s">
        <v>493</v>
      </c>
    </row>
    <row r="141" spans="1:6" x14ac:dyDescent="0.25">
      <c r="A141">
        <v>46</v>
      </c>
      <c r="B141" s="3">
        <v>40603</v>
      </c>
      <c r="C141" s="7">
        <v>40940</v>
      </c>
      <c r="D141" s="6" t="s">
        <v>595</v>
      </c>
      <c r="E141" s="6" t="s">
        <v>596</v>
      </c>
      <c r="F141" t="s">
        <v>493</v>
      </c>
    </row>
    <row r="142" spans="1:6" x14ac:dyDescent="0.25">
      <c r="A142">
        <v>47</v>
      </c>
      <c r="B142" s="3">
        <v>43617</v>
      </c>
      <c r="C142" s="7">
        <v>43738</v>
      </c>
      <c r="D142" t="s">
        <v>597</v>
      </c>
      <c r="E142" t="s">
        <v>396</v>
      </c>
      <c r="F142" t="s">
        <v>493</v>
      </c>
    </row>
    <row r="143" spans="1:6" x14ac:dyDescent="0.25">
      <c r="A143">
        <v>47</v>
      </c>
      <c r="B143" s="3">
        <v>43525</v>
      </c>
      <c r="C143" s="7">
        <v>43616</v>
      </c>
      <c r="D143" t="s">
        <v>597</v>
      </c>
      <c r="E143" t="s">
        <v>396</v>
      </c>
      <c r="F143" t="s">
        <v>493</v>
      </c>
    </row>
    <row r="144" spans="1:6" x14ac:dyDescent="0.25">
      <c r="A144">
        <v>47</v>
      </c>
      <c r="B144" s="3">
        <v>43236</v>
      </c>
      <c r="C144" s="7">
        <v>43373</v>
      </c>
      <c r="D144" t="s">
        <v>598</v>
      </c>
      <c r="E144" t="s">
        <v>599</v>
      </c>
      <c r="F144" t="s">
        <v>493</v>
      </c>
    </row>
    <row r="145" spans="1:6" x14ac:dyDescent="0.25">
      <c r="A145">
        <v>48</v>
      </c>
      <c r="B145" s="3">
        <v>44013</v>
      </c>
      <c r="C145" s="8" t="s">
        <v>402</v>
      </c>
      <c r="D145" s="6" t="s">
        <v>459</v>
      </c>
      <c r="E145" s="6" t="s">
        <v>600</v>
      </c>
      <c r="F145" t="s">
        <v>601</v>
      </c>
    </row>
    <row r="146" spans="1:6" x14ac:dyDescent="0.25">
      <c r="A146">
        <v>48</v>
      </c>
      <c r="B146" s="3">
        <v>43709</v>
      </c>
      <c r="C146" s="3">
        <v>43891</v>
      </c>
      <c r="D146" s="6" t="s">
        <v>602</v>
      </c>
      <c r="E146" s="6" t="s">
        <v>603</v>
      </c>
      <c r="F146" t="s">
        <v>601</v>
      </c>
    </row>
    <row r="147" spans="1:6" x14ac:dyDescent="0.25">
      <c r="A147">
        <v>48</v>
      </c>
      <c r="B147" s="3">
        <v>41275</v>
      </c>
      <c r="C147" s="3">
        <v>42186</v>
      </c>
      <c r="D147" s="6" t="s">
        <v>604</v>
      </c>
      <c r="E147" s="6" t="s">
        <v>605</v>
      </c>
      <c r="F147" t="s">
        <v>601</v>
      </c>
    </row>
    <row r="148" spans="1:6" x14ac:dyDescent="0.25">
      <c r="A148">
        <v>49</v>
      </c>
      <c r="B148" s="3">
        <v>43466</v>
      </c>
      <c r="C148" s="3">
        <v>44043</v>
      </c>
      <c r="D148" t="s">
        <v>606</v>
      </c>
      <c r="E148" t="s">
        <v>607</v>
      </c>
      <c r="F148" t="s">
        <v>608</v>
      </c>
    </row>
    <row r="149" spans="1:6" x14ac:dyDescent="0.25">
      <c r="A149">
        <v>49</v>
      </c>
      <c r="B149">
        <v>2011</v>
      </c>
      <c r="C149">
        <v>2018</v>
      </c>
      <c r="D149" t="s">
        <v>609</v>
      </c>
      <c r="E149" t="s">
        <v>610</v>
      </c>
      <c r="F149" t="s">
        <v>608</v>
      </c>
    </row>
    <row r="150" spans="1:6" x14ac:dyDescent="0.25">
      <c r="A150">
        <v>49</v>
      </c>
      <c r="B150">
        <v>2009</v>
      </c>
      <c r="C150">
        <v>2011</v>
      </c>
      <c r="D150" t="s">
        <v>609</v>
      </c>
      <c r="E150" t="s">
        <v>611</v>
      </c>
      <c r="F150" t="s">
        <v>608</v>
      </c>
    </row>
    <row r="151" spans="1:6" x14ac:dyDescent="0.25">
      <c r="A151">
        <v>50</v>
      </c>
      <c r="B151" s="7" t="s">
        <v>144</v>
      </c>
      <c r="C151" s="7" t="s">
        <v>144</v>
      </c>
      <c r="D151" t="s">
        <v>144</v>
      </c>
      <c r="E151" t="s">
        <v>144</v>
      </c>
      <c r="F151" t="s">
        <v>144</v>
      </c>
    </row>
    <row r="152" spans="1:6" x14ac:dyDescent="0.25">
      <c r="A152">
        <v>50</v>
      </c>
      <c r="B152" s="7" t="s">
        <v>144</v>
      </c>
      <c r="C152" s="7" t="s">
        <v>144</v>
      </c>
      <c r="D152" t="s">
        <v>144</v>
      </c>
      <c r="E152" t="s">
        <v>144</v>
      </c>
      <c r="F152" t="s">
        <v>144</v>
      </c>
    </row>
    <row r="153" spans="1:6" x14ac:dyDescent="0.25">
      <c r="A153">
        <v>50</v>
      </c>
      <c r="B153" s="7" t="s">
        <v>144</v>
      </c>
      <c r="C153" s="7" t="s">
        <v>144</v>
      </c>
      <c r="D153" t="s">
        <v>144</v>
      </c>
      <c r="E153" t="s">
        <v>144</v>
      </c>
      <c r="F153" t="s">
        <v>144</v>
      </c>
    </row>
    <row r="154" spans="1:6" x14ac:dyDescent="0.25">
      <c r="A154">
        <v>51</v>
      </c>
      <c r="B154" s="7" t="s">
        <v>144</v>
      </c>
      <c r="C154" s="7" t="s">
        <v>144</v>
      </c>
      <c r="D154" t="s">
        <v>144</v>
      </c>
      <c r="E154" t="s">
        <v>144</v>
      </c>
      <c r="F154" t="s">
        <v>144</v>
      </c>
    </row>
    <row r="155" spans="1:6" x14ac:dyDescent="0.25">
      <c r="A155">
        <v>51</v>
      </c>
      <c r="B155" s="7" t="s">
        <v>144</v>
      </c>
      <c r="C155" s="7" t="s">
        <v>144</v>
      </c>
      <c r="D155" t="s">
        <v>144</v>
      </c>
      <c r="E155" t="s">
        <v>144</v>
      </c>
      <c r="F155" t="s">
        <v>144</v>
      </c>
    </row>
    <row r="156" spans="1:6" x14ac:dyDescent="0.25">
      <c r="A156">
        <v>51</v>
      </c>
      <c r="B156" s="7" t="s">
        <v>144</v>
      </c>
      <c r="C156" s="7" t="s">
        <v>144</v>
      </c>
      <c r="D156" t="s">
        <v>144</v>
      </c>
      <c r="E156" t="s">
        <v>144</v>
      </c>
      <c r="F156" t="s">
        <v>144</v>
      </c>
    </row>
    <row r="157" spans="1:6" x14ac:dyDescent="0.25">
      <c r="A157">
        <v>52</v>
      </c>
      <c r="B157" s="7">
        <v>45352</v>
      </c>
      <c r="C157" s="8">
        <v>2024</v>
      </c>
      <c r="D157" s="6" t="s">
        <v>389</v>
      </c>
      <c r="E157" s="6" t="s">
        <v>612</v>
      </c>
      <c r="F157" t="s">
        <v>448</v>
      </c>
    </row>
    <row r="158" spans="1:6" x14ac:dyDescent="0.25">
      <c r="A158">
        <v>52</v>
      </c>
      <c r="B158" s="7">
        <v>44317</v>
      </c>
      <c r="C158" s="7">
        <v>44713</v>
      </c>
      <c r="D158" s="6" t="s">
        <v>613</v>
      </c>
      <c r="E158" s="6" t="s">
        <v>614</v>
      </c>
      <c r="F158" t="s">
        <v>448</v>
      </c>
    </row>
    <row r="159" spans="1:6" x14ac:dyDescent="0.25">
      <c r="A159">
        <v>52</v>
      </c>
      <c r="B159" s="7">
        <v>43466</v>
      </c>
      <c r="C159" s="7">
        <v>44317</v>
      </c>
      <c r="D159" s="6" t="s">
        <v>392</v>
      </c>
      <c r="E159" s="6" t="s">
        <v>615</v>
      </c>
      <c r="F159" t="s">
        <v>448</v>
      </c>
    </row>
    <row r="160" spans="1:6" x14ac:dyDescent="0.25">
      <c r="A160">
        <v>53</v>
      </c>
      <c r="B160" s="7">
        <v>43439</v>
      </c>
      <c r="C160" s="7">
        <v>43465</v>
      </c>
      <c r="D160" t="s">
        <v>562</v>
      </c>
      <c r="E160" t="s">
        <v>616</v>
      </c>
      <c r="F160" t="s">
        <v>577</v>
      </c>
    </row>
    <row r="161" spans="1:6" x14ac:dyDescent="0.25">
      <c r="A161">
        <v>53</v>
      </c>
      <c r="B161" s="8">
        <v>2016</v>
      </c>
      <c r="C161" s="8">
        <v>2018</v>
      </c>
      <c r="D161" t="s">
        <v>408</v>
      </c>
      <c r="E161" t="s">
        <v>617</v>
      </c>
      <c r="F161" t="s">
        <v>577</v>
      </c>
    </row>
    <row r="162" spans="1:6" x14ac:dyDescent="0.25">
      <c r="A162">
        <v>53</v>
      </c>
      <c r="B162" s="8">
        <v>2014</v>
      </c>
      <c r="C162" s="8">
        <v>2016</v>
      </c>
      <c r="D162" t="s">
        <v>618</v>
      </c>
      <c r="E162" t="s">
        <v>475</v>
      </c>
      <c r="F162" t="s">
        <v>577</v>
      </c>
    </row>
    <row r="163" spans="1:6" x14ac:dyDescent="0.25">
      <c r="A163">
        <v>54</v>
      </c>
      <c r="B163" s="7" t="s">
        <v>144</v>
      </c>
      <c r="C163" s="7" t="s">
        <v>144</v>
      </c>
      <c r="D163" t="s">
        <v>144</v>
      </c>
      <c r="E163" t="s">
        <v>144</v>
      </c>
      <c r="F163" t="s">
        <v>144</v>
      </c>
    </row>
    <row r="164" spans="1:6" x14ac:dyDescent="0.25">
      <c r="A164">
        <v>54</v>
      </c>
      <c r="B164" s="7" t="s">
        <v>144</v>
      </c>
      <c r="C164" s="7" t="s">
        <v>144</v>
      </c>
      <c r="D164" t="s">
        <v>144</v>
      </c>
      <c r="E164" t="s">
        <v>144</v>
      </c>
      <c r="F164" t="s">
        <v>144</v>
      </c>
    </row>
    <row r="165" spans="1:6" x14ac:dyDescent="0.25">
      <c r="A165">
        <v>54</v>
      </c>
      <c r="B165" s="7" t="s">
        <v>144</v>
      </c>
      <c r="C165" s="7" t="s">
        <v>144</v>
      </c>
      <c r="D165" t="s">
        <v>144</v>
      </c>
      <c r="E165" t="s">
        <v>144</v>
      </c>
      <c r="F16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2025-01-24T01:02:40Z</dcterms:modified>
</cp:coreProperties>
</file>